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M:\Estat\DESEMP20\"/>
    </mc:Choice>
  </mc:AlternateContent>
  <xr:revisionPtr revIDLastSave="0" documentId="13_ncr:1_{8C2A4CF9-7309-4A3C-8887-683B19FC564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Índice" sheetId="1" r:id="rId1"/>
    <sheet name="I. Mercado interno" sheetId="10" r:id="rId2"/>
    <sheet name="II. Mercado interno potência" sheetId="15" r:id="rId3"/>
    <sheet name="III. Exportação" sheetId="12" r:id="rId4"/>
    <sheet name="IV. Produção" sheetId="13" r:id="rId5"/>
    <sheet name="V. Outras informações" sheetId="14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3" l="1"/>
  <c r="N13" i="13"/>
  <c r="M13" i="13"/>
  <c r="L13" i="13"/>
  <c r="K13" i="13"/>
  <c r="J13" i="13"/>
  <c r="I13" i="13"/>
  <c r="H13" i="13"/>
  <c r="G13" i="13"/>
  <c r="F13" i="13"/>
  <c r="E13" i="13"/>
  <c r="D13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O9" i="13"/>
  <c r="N9" i="13"/>
  <c r="M9" i="13"/>
  <c r="L9" i="13"/>
  <c r="K9" i="13"/>
  <c r="J9" i="13"/>
  <c r="I9" i="13"/>
  <c r="H9" i="13"/>
  <c r="G9" i="13"/>
  <c r="F9" i="13"/>
  <c r="E9" i="13"/>
  <c r="D9" i="13"/>
  <c r="O8" i="13"/>
  <c r="N8" i="13"/>
  <c r="M8" i="13"/>
  <c r="L8" i="13"/>
  <c r="K8" i="13"/>
  <c r="J8" i="13"/>
  <c r="I8" i="13"/>
  <c r="H8" i="13"/>
  <c r="G8" i="13"/>
  <c r="F8" i="13"/>
  <c r="E8" i="13"/>
  <c r="D8" i="13"/>
  <c r="O13" i="12"/>
  <c r="N13" i="12"/>
  <c r="M13" i="12"/>
  <c r="L13" i="12"/>
  <c r="K13" i="12"/>
  <c r="J13" i="12"/>
  <c r="I13" i="12"/>
  <c r="H13" i="12"/>
  <c r="G13" i="12"/>
  <c r="F13" i="12"/>
  <c r="E13" i="12"/>
  <c r="D13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O9" i="12"/>
  <c r="N9" i="12"/>
  <c r="M9" i="12"/>
  <c r="L9" i="12"/>
  <c r="K9" i="12"/>
  <c r="J9" i="12"/>
  <c r="I9" i="12"/>
  <c r="H9" i="12"/>
  <c r="G9" i="12"/>
  <c r="F9" i="12"/>
  <c r="E9" i="12"/>
  <c r="D9" i="12"/>
  <c r="O8" i="12"/>
  <c r="N8" i="12"/>
  <c r="M8" i="12"/>
  <c r="L8" i="12"/>
  <c r="K8" i="12"/>
  <c r="J8" i="12"/>
  <c r="I8" i="12"/>
  <c r="H8" i="12"/>
  <c r="G8" i="12"/>
  <c r="F8" i="12"/>
  <c r="E8" i="12"/>
  <c r="D8" i="12"/>
  <c r="O21" i="15"/>
  <c r="N21" i="15"/>
  <c r="M21" i="15"/>
  <c r="L21" i="15"/>
  <c r="K21" i="15"/>
  <c r="J21" i="15"/>
  <c r="I21" i="15"/>
  <c r="H21" i="15"/>
  <c r="G21" i="15"/>
  <c r="F21" i="15"/>
  <c r="E21" i="15"/>
  <c r="D21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J14" i="15"/>
  <c r="I14" i="15"/>
  <c r="H14" i="15"/>
  <c r="G14" i="15"/>
  <c r="F14" i="15"/>
  <c r="E14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O28" i="10"/>
  <c r="N28" i="10"/>
  <c r="M28" i="10"/>
  <c r="L28" i="10"/>
  <c r="K28" i="10"/>
  <c r="J28" i="10"/>
  <c r="I28" i="10"/>
  <c r="H28" i="10"/>
  <c r="G28" i="10"/>
  <c r="F28" i="10"/>
  <c r="E28" i="10"/>
  <c r="D28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O7" i="12" l="1"/>
  <c r="N7" i="12"/>
  <c r="M7" i="12"/>
  <c r="L7" i="12"/>
  <c r="K7" i="12"/>
  <c r="J7" i="12"/>
  <c r="I7" i="12"/>
  <c r="H7" i="12"/>
  <c r="G7" i="12"/>
  <c r="P10" i="15" l="1"/>
  <c r="O19" i="15"/>
  <c r="M19" i="15"/>
  <c r="K19" i="15"/>
  <c r="I19" i="15"/>
  <c r="G19" i="15"/>
  <c r="N19" i="15"/>
  <c r="L19" i="15"/>
  <c r="J19" i="15"/>
  <c r="H19" i="15"/>
  <c r="F19" i="15"/>
  <c r="O9" i="15"/>
  <c r="M9" i="15"/>
  <c r="K9" i="15"/>
  <c r="I9" i="15"/>
  <c r="G9" i="15"/>
  <c r="E9" i="15"/>
  <c r="P18" i="15"/>
  <c r="P16" i="15"/>
  <c r="P21" i="15"/>
  <c r="P12" i="15"/>
  <c r="N9" i="15"/>
  <c r="L9" i="15"/>
  <c r="J9" i="15"/>
  <c r="H9" i="15"/>
  <c r="F9" i="15"/>
  <c r="D19" i="15"/>
  <c r="P20" i="15"/>
  <c r="D9" i="15"/>
  <c r="D15" i="15"/>
  <c r="O15" i="15"/>
  <c r="M15" i="15"/>
  <c r="K15" i="15"/>
  <c r="I15" i="15"/>
  <c r="G15" i="15"/>
  <c r="P17" i="15"/>
  <c r="N15" i="15"/>
  <c r="L15" i="15"/>
  <c r="J15" i="15"/>
  <c r="H15" i="15"/>
  <c r="F15" i="15"/>
  <c r="E19" i="15"/>
  <c r="E15" i="15"/>
  <c r="P11" i="15"/>
  <c r="P9" i="15" l="1"/>
  <c r="P15" i="15"/>
  <c r="P19" i="15"/>
  <c r="O23" i="10"/>
  <c r="N23" i="10"/>
  <c r="M23" i="10"/>
  <c r="L23" i="10"/>
  <c r="K23" i="10"/>
  <c r="J23" i="10"/>
  <c r="I23" i="10"/>
  <c r="H23" i="10"/>
  <c r="G23" i="10"/>
  <c r="F23" i="10"/>
  <c r="E23" i="10"/>
  <c r="D23" i="10"/>
  <c r="P23" i="10" l="1"/>
  <c r="P24" i="10"/>
  <c r="P25" i="10"/>
  <c r="P12" i="12"/>
  <c r="F7" i="12"/>
  <c r="P12" i="13"/>
  <c r="E7" i="12"/>
  <c r="P13" i="12"/>
  <c r="P11" i="12"/>
  <c r="P10" i="12"/>
  <c r="P9" i="12"/>
  <c r="O10" i="10"/>
  <c r="N10" i="10"/>
  <c r="M10" i="10"/>
  <c r="L10" i="10"/>
  <c r="K10" i="10"/>
  <c r="J10" i="10"/>
  <c r="I10" i="10"/>
  <c r="H10" i="10"/>
  <c r="G10" i="10"/>
  <c r="F10" i="10"/>
  <c r="E10" i="10"/>
  <c r="O9" i="10"/>
  <c r="N9" i="10"/>
  <c r="M9" i="10"/>
  <c r="L9" i="10"/>
  <c r="K9" i="10"/>
  <c r="J9" i="10"/>
  <c r="I9" i="10"/>
  <c r="H9" i="10"/>
  <c r="G9" i="10"/>
  <c r="F9" i="10"/>
  <c r="E9" i="10"/>
  <c r="P15" i="10" l="1"/>
  <c r="P16" i="10"/>
  <c r="P18" i="10"/>
  <c r="P19" i="10"/>
  <c r="P21" i="10"/>
  <c r="P22" i="10"/>
  <c r="P27" i="10"/>
  <c r="P28" i="10"/>
  <c r="E7" i="13"/>
  <c r="G7" i="13"/>
  <c r="I7" i="13"/>
  <c r="K7" i="13"/>
  <c r="M7" i="13"/>
  <c r="O7" i="13"/>
  <c r="F7" i="13"/>
  <c r="H7" i="13"/>
  <c r="J7" i="13"/>
  <c r="L7" i="13"/>
  <c r="N7" i="13"/>
  <c r="P9" i="13"/>
  <c r="P10" i="13"/>
  <c r="P11" i="13"/>
  <c r="P13" i="13"/>
  <c r="P8" i="13"/>
  <c r="D7" i="13"/>
  <c r="P12" i="10"/>
  <c r="D9" i="10"/>
  <c r="P9" i="10" s="1"/>
  <c r="D10" i="10"/>
  <c r="P10" i="10" s="1"/>
  <c r="P13" i="10"/>
  <c r="P8" i="12"/>
  <c r="D7" i="12"/>
  <c r="P7" i="12" s="1"/>
  <c r="E14" i="10"/>
  <c r="F14" i="10"/>
  <c r="G14" i="10"/>
  <c r="H14" i="10"/>
  <c r="I14" i="10"/>
  <c r="J14" i="10"/>
  <c r="K14" i="10"/>
  <c r="L14" i="10"/>
  <c r="M14" i="10"/>
  <c r="N14" i="10"/>
  <c r="O14" i="10"/>
  <c r="E17" i="10"/>
  <c r="F17" i="10"/>
  <c r="G17" i="10"/>
  <c r="H17" i="10"/>
  <c r="I17" i="10"/>
  <c r="J17" i="10"/>
  <c r="K17" i="10"/>
  <c r="L17" i="10"/>
  <c r="M17" i="10"/>
  <c r="N17" i="10"/>
  <c r="O17" i="10"/>
  <c r="E20" i="10"/>
  <c r="F20" i="10"/>
  <c r="G20" i="10"/>
  <c r="H20" i="10"/>
  <c r="I20" i="10"/>
  <c r="J20" i="10"/>
  <c r="K20" i="10"/>
  <c r="L20" i="10"/>
  <c r="M20" i="10"/>
  <c r="N20" i="10"/>
  <c r="O20" i="10"/>
  <c r="E26" i="10"/>
  <c r="F26" i="10"/>
  <c r="G26" i="10"/>
  <c r="H26" i="10"/>
  <c r="I26" i="10"/>
  <c r="J26" i="10"/>
  <c r="K26" i="10"/>
  <c r="L26" i="10"/>
  <c r="M26" i="10"/>
  <c r="N26" i="10"/>
  <c r="O26" i="10"/>
  <c r="P7" i="13" l="1"/>
  <c r="O11" i="10"/>
  <c r="O8" i="10" s="1"/>
  <c r="M11" i="10"/>
  <c r="M8" i="10" s="1"/>
  <c r="K11" i="10"/>
  <c r="K8" i="10" s="1"/>
  <c r="I11" i="10"/>
  <c r="I8" i="10" s="1"/>
  <c r="G11" i="10"/>
  <c r="G8" i="10" s="1"/>
  <c r="E11" i="10"/>
  <c r="E8" i="10" s="1"/>
  <c r="N11" i="10"/>
  <c r="N8" i="10" s="1"/>
  <c r="L11" i="10"/>
  <c r="L8" i="10" s="1"/>
  <c r="J11" i="10"/>
  <c r="J8" i="10" s="1"/>
  <c r="H11" i="10"/>
  <c r="H8" i="10" s="1"/>
  <c r="F11" i="10"/>
  <c r="F8" i="10" s="1"/>
  <c r="D26" i="10" l="1"/>
  <c r="P26" i="10" s="1"/>
  <c r="D20" i="10"/>
  <c r="P20" i="10" s="1"/>
  <c r="D17" i="10"/>
  <c r="P17" i="10" s="1"/>
  <c r="D14" i="10"/>
  <c r="P14" i="10" s="1"/>
  <c r="D11" i="10"/>
  <c r="D8" i="10" l="1"/>
  <c r="P8" i="10" s="1"/>
  <c r="P11" i="10"/>
  <c r="N9" i="14" l="1"/>
  <c r="M18" i="14"/>
  <c r="I18" i="14"/>
  <c r="O9" i="14"/>
  <c r="K9" i="14"/>
  <c r="G9" i="14"/>
  <c r="G18" i="14"/>
  <c r="O18" i="14"/>
  <c r="K18" i="14"/>
  <c r="F18" i="14"/>
  <c r="M9" i="14"/>
  <c r="I9" i="14"/>
  <c r="E9" i="14"/>
  <c r="L18" i="14"/>
  <c r="J9" i="14"/>
  <c r="F9" i="14"/>
  <c r="N18" i="14"/>
  <c r="J18" i="14"/>
  <c r="E18" i="14"/>
  <c r="L9" i="14"/>
  <c r="H9" i="14"/>
  <c r="E13" i="15" l="1"/>
  <c r="K14" i="15"/>
  <c r="N14" i="15"/>
  <c r="J22" i="15"/>
  <c r="I13" i="15"/>
  <c r="K22" i="15"/>
  <c r="M22" i="15"/>
  <c r="F13" i="15"/>
  <c r="G22" i="15"/>
  <c r="D14" i="15"/>
  <c r="N22" i="15"/>
  <c r="H22" i="15"/>
  <c r="I22" i="15"/>
  <c r="L13" i="15"/>
  <c r="O14" i="15"/>
  <c r="M13" i="15"/>
  <c r="O22" i="15"/>
  <c r="G13" i="15"/>
  <c r="J13" i="15"/>
  <c r="L22" i="15"/>
  <c r="D13" i="15"/>
  <c r="L14" i="15"/>
  <c r="F22" i="15"/>
  <c r="D22" i="15"/>
  <c r="M14" i="15"/>
  <c r="O13" i="15"/>
  <c r="N13" i="15"/>
  <c r="H13" i="15"/>
  <c r="H8" i="15" s="1"/>
  <c r="E22" i="15"/>
  <c r="K13" i="15"/>
  <c r="N8" i="15" l="1"/>
  <c r="G8" i="15"/>
  <c r="J8" i="15"/>
  <c r="K8" i="15"/>
  <c r="D8" i="15"/>
  <c r="P13" i="15"/>
  <c r="I8" i="15"/>
  <c r="O8" i="15"/>
  <c r="M8" i="15"/>
  <c r="L8" i="15"/>
  <c r="P14" i="15"/>
  <c r="F8" i="15"/>
  <c r="E8" i="15"/>
  <c r="P22" i="15"/>
  <c r="P8" i="15" l="1"/>
  <c r="D9" i="14" l="1"/>
  <c r="P9" i="14" s="1"/>
  <c r="D18" i="14" l="1"/>
  <c r="H18" i="14" l="1"/>
</calcChain>
</file>

<file path=xl/sharedStrings.xml><?xml version="1.0" encoding="utf-8"?>
<sst xmlns="http://schemas.openxmlformats.org/spreadsheetml/2006/main" count="153" uniqueCount="48">
  <si>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</si>
  <si>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</si>
  <si>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</si>
  <si>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</si>
  <si>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</si>
  <si>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</si>
  <si>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</si>
  <si>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</si>
  <si>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</si>
  <si>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</si>
  <si>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</si>
  <si>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</si>
  <si>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</si>
  <si>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r>
      <t xml:space="preserve">* Empresas não associadas à Anfavea / </t>
    </r>
    <r>
      <rPr>
        <i/>
        <sz val="11"/>
        <color theme="1"/>
        <rFont val="Calibri"/>
        <family val="2"/>
        <scheme val="minor"/>
      </rPr>
      <t>Other companies, non-members of Anfavea</t>
    </r>
  </si>
  <si>
    <t>Índice</t>
  </si>
  <si>
    <t>I. Mercado interno</t>
  </si>
  <si>
    <t>IV. Produção</t>
  </si>
  <si>
    <t>III. Exportação</t>
  </si>
  <si>
    <t>Total Ano</t>
  </si>
  <si>
    <t>Unidades</t>
  </si>
  <si>
    <t>Nacionais</t>
  </si>
  <si>
    <t>Importadas</t>
  </si>
  <si>
    <t>Tratores de rodas</t>
  </si>
  <si>
    <t>Tratores de esteiras</t>
  </si>
  <si>
    <t xml:space="preserve">Nacionais </t>
  </si>
  <si>
    <r>
      <t>Cultivadores motorizados</t>
    </r>
    <r>
      <rPr>
        <b/>
        <i/>
        <sz val="11"/>
        <color theme="1"/>
        <rFont val="Calibri"/>
        <family val="2"/>
        <scheme val="minor"/>
      </rPr>
      <t xml:space="preserve"> *</t>
    </r>
  </si>
  <si>
    <t>Retroescavadeiras</t>
  </si>
  <si>
    <t>* Empresas não associadas à Anfavea</t>
  </si>
  <si>
    <r>
      <t>Cultivadores motorizados</t>
    </r>
    <r>
      <rPr>
        <i/>
        <sz val="11"/>
        <color theme="1"/>
        <rFont val="Calibri"/>
        <family val="2"/>
        <scheme val="minor"/>
      </rPr>
      <t xml:space="preserve"> *</t>
    </r>
  </si>
  <si>
    <t>Colheitadeiras de grãos</t>
  </si>
  <si>
    <t>Colheitadeiras de cana</t>
  </si>
  <si>
    <t>Colheitadeiras  de grãos</t>
  </si>
  <si>
    <t>US$ 1.000</t>
  </si>
  <si>
    <t>Pessoas</t>
  </si>
  <si>
    <t>V. Outras informações</t>
  </si>
  <si>
    <t>Vendas internas totais no atacado de máquinas agrícolas e rodoviárias</t>
  </si>
  <si>
    <t>Exportações de máquinas agrícolas e rodoviárias</t>
  </si>
  <si>
    <t>Produção de máquinas agrícolas e rodoviárias</t>
  </si>
  <si>
    <t>Exportações em valor do setor de máquinas agrícolas e rodoviárias</t>
  </si>
  <si>
    <t xml:space="preserve">Emprego no setor de Máquinas agrícolas e rodoviárias </t>
  </si>
  <si>
    <t>II. Mercado interno por potência</t>
  </si>
  <si>
    <t>ATÉ 80 CV</t>
  </si>
  <si>
    <t>DE 81 CV A 130 CV</t>
  </si>
  <si>
    <t>ACIMA DE 130 CV</t>
  </si>
  <si>
    <t>ATÉ 265 CV</t>
  </si>
  <si>
    <t>DE 266 CV A 410 CV</t>
  </si>
  <si>
    <t>ACIMA DE 410 CV</t>
  </si>
  <si>
    <t>Colhedoras de 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</si>
</sst>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Font="1" applyBorder="1" applyAlignment="1">
      <alignment vertical="center"/>
    </xf>
    <xf numFmtId="41" fontId="0" fillId="0" borderId="13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0" fillId="0" borderId="6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41" fontId="0" fillId="0" borderId="16" xfId="0" applyNumberFormat="1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/>
    <xf numFmtId="0" fontId="3" fillId="0" borderId="2" xfId="0" applyFont="1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1" fontId="1" fillId="0" borderId="1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Z"/>
      <sheetName val="A"/>
      <sheetName val="XX"/>
      <sheetName val="Plan1"/>
    </sheetNames>
    <sheetDataSet>
      <sheetData sheetId="0">
        <row r="547">
          <cell r="B547">
            <v>1392</v>
          </cell>
          <cell r="C547">
            <v>2346</v>
          </cell>
          <cell r="D547">
            <v>2982</v>
          </cell>
          <cell r="E547">
            <v>1301</v>
          </cell>
          <cell r="F547">
            <v>2714</v>
          </cell>
          <cell r="G547">
            <v>2414</v>
          </cell>
          <cell r="H547">
            <v>4014</v>
          </cell>
          <cell r="I547">
            <v>3356</v>
          </cell>
          <cell r="J547">
            <v>3150</v>
          </cell>
          <cell r="K547">
            <v>3419</v>
          </cell>
          <cell r="L547">
            <v>3451</v>
          </cell>
          <cell r="M547">
            <v>3462</v>
          </cell>
        </row>
        <row r="548">
          <cell r="B548">
            <v>193</v>
          </cell>
          <cell r="C548">
            <v>260</v>
          </cell>
          <cell r="D548">
            <v>304</v>
          </cell>
          <cell r="E548">
            <v>169</v>
          </cell>
          <cell r="F548">
            <v>261</v>
          </cell>
          <cell r="G548">
            <v>117</v>
          </cell>
          <cell r="H548">
            <v>216</v>
          </cell>
          <cell r="I548">
            <v>187</v>
          </cell>
          <cell r="J548">
            <v>287</v>
          </cell>
          <cell r="K548">
            <v>241</v>
          </cell>
          <cell r="L548">
            <v>250</v>
          </cell>
          <cell r="M548">
            <v>284</v>
          </cell>
        </row>
        <row r="549"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</row>
        <row r="550">
          <cell r="B550">
            <v>432</v>
          </cell>
          <cell r="C550">
            <v>373</v>
          </cell>
          <cell r="D550">
            <v>351</v>
          </cell>
          <cell r="E550">
            <v>52</v>
          </cell>
          <cell r="F550">
            <v>213</v>
          </cell>
          <cell r="G550">
            <v>320</v>
          </cell>
          <cell r="H550">
            <v>402</v>
          </cell>
          <cell r="I550">
            <v>304</v>
          </cell>
          <cell r="J550">
            <v>508</v>
          </cell>
          <cell r="K550">
            <v>660</v>
          </cell>
          <cell r="L550">
            <v>666</v>
          </cell>
          <cell r="M550">
            <v>682</v>
          </cell>
        </row>
        <row r="551">
          <cell r="B551">
            <v>108</v>
          </cell>
          <cell r="C551">
            <v>121</v>
          </cell>
          <cell r="D551">
            <v>115</v>
          </cell>
          <cell r="E551">
            <v>20</v>
          </cell>
          <cell r="F551">
            <v>24</v>
          </cell>
          <cell r="G551">
            <v>45</v>
          </cell>
          <cell r="H551">
            <v>57</v>
          </cell>
          <cell r="I551">
            <v>80</v>
          </cell>
          <cell r="J551">
            <v>62</v>
          </cell>
          <cell r="K551">
            <v>37</v>
          </cell>
          <cell r="L551">
            <v>70</v>
          </cell>
          <cell r="M551">
            <v>41</v>
          </cell>
        </row>
        <row r="552">
          <cell r="B552">
            <v>366</v>
          </cell>
          <cell r="C552">
            <v>485</v>
          </cell>
          <cell r="D552">
            <v>519</v>
          </cell>
          <cell r="E552">
            <v>278</v>
          </cell>
          <cell r="F552">
            <v>437</v>
          </cell>
          <cell r="G552">
            <v>423</v>
          </cell>
          <cell r="H552">
            <v>434</v>
          </cell>
          <cell r="I552">
            <v>430</v>
          </cell>
          <cell r="J552">
            <v>506</v>
          </cell>
          <cell r="K552">
            <v>496</v>
          </cell>
          <cell r="L552">
            <v>524</v>
          </cell>
          <cell r="M552">
            <v>508</v>
          </cell>
        </row>
        <row r="560">
          <cell r="B560">
            <v>1698</v>
          </cell>
          <cell r="C560">
            <v>1951</v>
          </cell>
          <cell r="D560">
            <v>2962</v>
          </cell>
          <cell r="E560">
            <v>1784</v>
          </cell>
          <cell r="F560">
            <v>2980</v>
          </cell>
          <cell r="G560">
            <v>2576</v>
          </cell>
          <cell r="H560">
            <v>3686</v>
          </cell>
          <cell r="I560">
            <v>3377</v>
          </cell>
          <cell r="J560">
            <v>3261</v>
          </cell>
          <cell r="K560">
            <v>3204</v>
          </cell>
          <cell r="L560">
            <v>2996</v>
          </cell>
          <cell r="M560">
            <v>3472</v>
          </cell>
        </row>
        <row r="561">
          <cell r="B561">
            <v>71</v>
          </cell>
          <cell r="C561">
            <v>11</v>
          </cell>
          <cell r="D561">
            <v>150</v>
          </cell>
          <cell r="E561">
            <v>147</v>
          </cell>
          <cell r="F561">
            <v>94</v>
          </cell>
          <cell r="G561">
            <v>40</v>
          </cell>
          <cell r="H561">
            <v>73</v>
          </cell>
          <cell r="I561">
            <v>181</v>
          </cell>
          <cell r="J561">
            <v>383</v>
          </cell>
          <cell r="K561">
            <v>158</v>
          </cell>
          <cell r="L561">
            <v>75</v>
          </cell>
          <cell r="M561">
            <v>36</v>
          </cell>
        </row>
        <row r="563">
          <cell r="B563">
            <v>47</v>
          </cell>
          <cell r="C563">
            <v>78</v>
          </cell>
          <cell r="D563">
            <v>74</v>
          </cell>
          <cell r="E563">
            <v>28</v>
          </cell>
          <cell r="F563">
            <v>94</v>
          </cell>
          <cell r="G563">
            <v>90</v>
          </cell>
          <cell r="H563">
            <v>63</v>
          </cell>
          <cell r="I563">
            <v>62</v>
          </cell>
          <cell r="J563">
            <v>72</v>
          </cell>
          <cell r="K563">
            <v>78</v>
          </cell>
          <cell r="L563">
            <v>104</v>
          </cell>
          <cell r="M563">
            <v>134</v>
          </cell>
        </row>
        <row r="564">
          <cell r="B564">
            <v>0</v>
          </cell>
          <cell r="C564">
            <v>1</v>
          </cell>
          <cell r="D564">
            <v>4</v>
          </cell>
          <cell r="E564">
            <v>11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4</v>
          </cell>
          <cell r="L564">
            <v>0</v>
          </cell>
          <cell r="M564">
            <v>0</v>
          </cell>
        </row>
        <row r="566">
          <cell r="B566">
            <v>0</v>
          </cell>
          <cell r="C566">
            <v>0</v>
          </cell>
          <cell r="D566"/>
          <cell r="E566"/>
          <cell r="F566"/>
          <cell r="G566"/>
          <cell r="H566"/>
          <cell r="I566"/>
          <cell r="J566"/>
          <cell r="K566"/>
          <cell r="L566"/>
          <cell r="M566"/>
        </row>
        <row r="567">
          <cell r="B567">
            <v>0</v>
          </cell>
          <cell r="C567">
            <v>0</v>
          </cell>
          <cell r="D567"/>
          <cell r="E567"/>
          <cell r="F567"/>
          <cell r="G567"/>
          <cell r="H567"/>
          <cell r="I567"/>
          <cell r="J567"/>
          <cell r="K567"/>
          <cell r="L567"/>
          <cell r="M567"/>
        </row>
        <row r="569">
          <cell r="B569">
            <v>340</v>
          </cell>
          <cell r="C569">
            <v>342</v>
          </cell>
          <cell r="D569">
            <v>388</v>
          </cell>
          <cell r="E569">
            <v>170</v>
          </cell>
          <cell r="F569">
            <v>318</v>
          </cell>
          <cell r="G569">
            <v>734</v>
          </cell>
          <cell r="H569">
            <v>317</v>
          </cell>
          <cell r="I569">
            <v>288</v>
          </cell>
          <cell r="J569">
            <v>567</v>
          </cell>
          <cell r="K569">
            <v>596</v>
          </cell>
          <cell r="L569">
            <v>662</v>
          </cell>
          <cell r="M569">
            <v>880</v>
          </cell>
        </row>
        <row r="570">
          <cell r="B570">
            <v>0</v>
          </cell>
          <cell r="C570">
            <v>0</v>
          </cell>
          <cell r="D570">
            <v>1</v>
          </cell>
          <cell r="E570">
            <v>2</v>
          </cell>
          <cell r="F570">
            <v>0</v>
          </cell>
          <cell r="G570">
            <v>0</v>
          </cell>
          <cell r="H570">
            <v>0</v>
          </cell>
          <cell r="I570">
            <v>1</v>
          </cell>
          <cell r="J570">
            <v>8</v>
          </cell>
          <cell r="K570">
            <v>0</v>
          </cell>
          <cell r="L570">
            <v>0</v>
          </cell>
          <cell r="M570">
            <v>1</v>
          </cell>
        </row>
        <row r="572">
          <cell r="B572">
            <v>77</v>
          </cell>
          <cell r="C572">
            <v>112</v>
          </cell>
          <cell r="D572">
            <v>176</v>
          </cell>
          <cell r="E572">
            <v>34</v>
          </cell>
          <cell r="F572">
            <v>16</v>
          </cell>
          <cell r="G572">
            <v>52</v>
          </cell>
          <cell r="H572">
            <v>26</v>
          </cell>
          <cell r="I572">
            <v>37</v>
          </cell>
          <cell r="J572">
            <v>64</v>
          </cell>
          <cell r="K572">
            <v>47</v>
          </cell>
          <cell r="L572">
            <v>51</v>
          </cell>
          <cell r="M572">
            <v>78</v>
          </cell>
        </row>
        <row r="573"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</row>
        <row r="575">
          <cell r="B575">
            <v>260</v>
          </cell>
          <cell r="C575">
            <v>339</v>
          </cell>
          <cell r="D575">
            <v>371</v>
          </cell>
          <cell r="E575">
            <v>224</v>
          </cell>
          <cell r="F575">
            <v>374</v>
          </cell>
          <cell r="G575">
            <v>410</v>
          </cell>
          <cell r="H575">
            <v>335</v>
          </cell>
          <cell r="I575">
            <v>428</v>
          </cell>
          <cell r="J575">
            <v>414</v>
          </cell>
          <cell r="K575">
            <v>443</v>
          </cell>
          <cell r="L575">
            <v>381</v>
          </cell>
          <cell r="M575">
            <v>403</v>
          </cell>
        </row>
        <row r="576"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</row>
        <row r="583">
          <cell r="B583">
            <v>570</v>
          </cell>
          <cell r="C583">
            <v>706</v>
          </cell>
          <cell r="D583">
            <v>974</v>
          </cell>
          <cell r="E583">
            <v>608</v>
          </cell>
          <cell r="F583">
            <v>986</v>
          </cell>
          <cell r="G583">
            <v>924</v>
          </cell>
          <cell r="H583">
            <v>1320</v>
          </cell>
          <cell r="I583">
            <v>1256</v>
          </cell>
          <cell r="J583">
            <v>1478</v>
          </cell>
          <cell r="K583">
            <v>945</v>
          </cell>
          <cell r="L583">
            <v>1037</v>
          </cell>
          <cell r="M583">
            <v>1029</v>
          </cell>
        </row>
        <row r="584">
          <cell r="B584">
            <v>825</v>
          </cell>
          <cell r="C584">
            <v>713</v>
          </cell>
          <cell r="D584">
            <v>1252</v>
          </cell>
          <cell r="E584">
            <v>710</v>
          </cell>
          <cell r="F584">
            <v>1089</v>
          </cell>
          <cell r="G584">
            <v>825</v>
          </cell>
          <cell r="H584">
            <v>1356</v>
          </cell>
          <cell r="I584">
            <v>1078</v>
          </cell>
          <cell r="J584">
            <v>837</v>
          </cell>
          <cell r="K584">
            <v>1085</v>
          </cell>
          <cell r="L584">
            <v>1262</v>
          </cell>
          <cell r="M584">
            <v>1503</v>
          </cell>
        </row>
        <row r="585">
          <cell r="B585">
            <v>374</v>
          </cell>
          <cell r="C585">
            <v>543</v>
          </cell>
          <cell r="D585">
            <v>886</v>
          </cell>
          <cell r="E585">
            <v>613</v>
          </cell>
          <cell r="F585">
            <v>999</v>
          </cell>
          <cell r="G585">
            <v>867</v>
          </cell>
          <cell r="H585">
            <v>1083</v>
          </cell>
          <cell r="I585">
            <v>1224</v>
          </cell>
          <cell r="J585">
            <v>1329</v>
          </cell>
          <cell r="K585">
            <v>1332</v>
          </cell>
          <cell r="L585">
            <v>772</v>
          </cell>
          <cell r="M585">
            <v>976</v>
          </cell>
        </row>
        <row r="586">
          <cell r="B586">
            <v>47</v>
          </cell>
          <cell r="C586">
            <v>79</v>
          </cell>
          <cell r="D586">
            <v>78</v>
          </cell>
          <cell r="E586">
            <v>39</v>
          </cell>
          <cell r="F586">
            <v>94</v>
          </cell>
          <cell r="G586">
            <v>90</v>
          </cell>
          <cell r="H586">
            <v>63</v>
          </cell>
          <cell r="I586">
            <v>62</v>
          </cell>
          <cell r="J586">
            <v>72</v>
          </cell>
          <cell r="K586">
            <v>82</v>
          </cell>
          <cell r="L586">
            <v>104</v>
          </cell>
          <cell r="M586">
            <v>134</v>
          </cell>
        </row>
        <row r="587"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/>
          <cell r="H587"/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</row>
        <row r="589">
          <cell r="B589">
            <v>123</v>
          </cell>
          <cell r="C589">
            <v>132</v>
          </cell>
          <cell r="D589">
            <v>146</v>
          </cell>
          <cell r="E589">
            <v>72</v>
          </cell>
          <cell r="F589">
            <v>133</v>
          </cell>
          <cell r="G589">
            <v>310</v>
          </cell>
          <cell r="H589">
            <v>70</v>
          </cell>
          <cell r="I589">
            <v>50</v>
          </cell>
          <cell r="J589">
            <v>197</v>
          </cell>
          <cell r="K589">
            <v>165</v>
          </cell>
          <cell r="L589">
            <v>253</v>
          </cell>
          <cell r="M589">
            <v>359</v>
          </cell>
        </row>
        <row r="590">
          <cell r="B590">
            <v>174</v>
          </cell>
          <cell r="C590">
            <v>182</v>
          </cell>
          <cell r="D590">
            <v>181</v>
          </cell>
          <cell r="E590">
            <v>54</v>
          </cell>
          <cell r="F590">
            <v>143</v>
          </cell>
          <cell r="G590">
            <v>280</v>
          </cell>
          <cell r="H590">
            <v>166</v>
          </cell>
          <cell r="I590">
            <v>161</v>
          </cell>
          <cell r="J590">
            <v>238</v>
          </cell>
          <cell r="K590">
            <v>237</v>
          </cell>
          <cell r="L590">
            <v>228</v>
          </cell>
          <cell r="M590">
            <v>281</v>
          </cell>
        </row>
        <row r="591">
          <cell r="B591">
            <v>43</v>
          </cell>
          <cell r="C591">
            <v>28</v>
          </cell>
          <cell r="D591">
            <v>62</v>
          </cell>
          <cell r="E591">
            <v>46</v>
          </cell>
          <cell r="F591">
            <v>42</v>
          </cell>
          <cell r="G591">
            <v>144</v>
          </cell>
          <cell r="H591">
            <v>81</v>
          </cell>
          <cell r="I591">
            <v>78</v>
          </cell>
          <cell r="J591">
            <v>140</v>
          </cell>
          <cell r="K591">
            <v>194</v>
          </cell>
          <cell r="L591">
            <v>181</v>
          </cell>
          <cell r="M591">
            <v>241</v>
          </cell>
        </row>
        <row r="593">
          <cell r="B593">
            <v>260</v>
          </cell>
          <cell r="C593">
            <v>339</v>
          </cell>
          <cell r="D593">
            <v>371</v>
          </cell>
          <cell r="E593">
            <v>224</v>
          </cell>
          <cell r="F593">
            <v>374</v>
          </cell>
          <cell r="G593">
            <v>410</v>
          </cell>
          <cell r="H593">
            <v>335</v>
          </cell>
          <cell r="I593">
            <v>428</v>
          </cell>
          <cell r="J593">
            <v>414</v>
          </cell>
          <cell r="K593">
            <v>443</v>
          </cell>
          <cell r="L593">
            <v>381</v>
          </cell>
          <cell r="M593">
            <v>403</v>
          </cell>
        </row>
        <row r="599">
          <cell r="B599">
            <v>284</v>
          </cell>
          <cell r="C599">
            <v>456</v>
          </cell>
          <cell r="D599">
            <v>563</v>
          </cell>
          <cell r="E599">
            <v>250</v>
          </cell>
          <cell r="F599">
            <v>394</v>
          </cell>
          <cell r="G599">
            <v>409</v>
          </cell>
          <cell r="H599">
            <v>537</v>
          </cell>
          <cell r="I599">
            <v>423</v>
          </cell>
          <cell r="J599">
            <v>481</v>
          </cell>
          <cell r="K599">
            <v>485</v>
          </cell>
          <cell r="L599">
            <v>346</v>
          </cell>
          <cell r="M599">
            <v>324</v>
          </cell>
        </row>
        <row r="600">
          <cell r="B600">
            <v>118</v>
          </cell>
          <cell r="C600">
            <v>186</v>
          </cell>
          <cell r="D600">
            <v>223</v>
          </cell>
          <cell r="E600">
            <v>108</v>
          </cell>
          <cell r="F600">
            <v>198</v>
          </cell>
          <cell r="G600">
            <v>96</v>
          </cell>
          <cell r="H600">
            <v>170</v>
          </cell>
          <cell r="I600">
            <v>133</v>
          </cell>
          <cell r="J600">
            <v>121</v>
          </cell>
          <cell r="K600">
            <v>161</v>
          </cell>
          <cell r="L600">
            <v>219</v>
          </cell>
          <cell r="M600">
            <v>139</v>
          </cell>
        </row>
        <row r="601">
          <cell r="B601"/>
          <cell r="C601"/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</row>
        <row r="602">
          <cell r="B602">
            <v>52</v>
          </cell>
          <cell r="C602">
            <v>65</v>
          </cell>
          <cell r="D602">
            <v>50</v>
          </cell>
          <cell r="E602">
            <v>44</v>
          </cell>
          <cell r="F602">
            <v>68</v>
          </cell>
          <cell r="G602">
            <v>22</v>
          </cell>
          <cell r="H602">
            <v>12</v>
          </cell>
          <cell r="I602">
            <v>7</v>
          </cell>
          <cell r="J602">
            <v>14</v>
          </cell>
          <cell r="K602">
            <v>10</v>
          </cell>
          <cell r="L602">
            <v>17</v>
          </cell>
          <cell r="M602">
            <v>37</v>
          </cell>
        </row>
        <row r="603">
          <cell r="B603">
            <v>10</v>
          </cell>
          <cell r="C603">
            <v>10</v>
          </cell>
          <cell r="D603">
            <v>11</v>
          </cell>
          <cell r="E603">
            <v>7</v>
          </cell>
          <cell r="F603">
            <v>2</v>
          </cell>
          <cell r="G603">
            <v>6</v>
          </cell>
          <cell r="H603">
            <v>27</v>
          </cell>
          <cell r="I603">
            <v>25</v>
          </cell>
          <cell r="J603">
            <v>15</v>
          </cell>
          <cell r="K603">
            <v>18</v>
          </cell>
          <cell r="L603">
            <v>7</v>
          </cell>
          <cell r="M603">
            <v>1</v>
          </cell>
        </row>
        <row r="604">
          <cell r="B604">
            <v>79</v>
          </cell>
          <cell r="C604">
            <v>107</v>
          </cell>
          <cell r="D604">
            <v>128</v>
          </cell>
          <cell r="E604">
            <v>67</v>
          </cell>
          <cell r="F604">
            <v>96</v>
          </cell>
          <cell r="G604">
            <v>81</v>
          </cell>
          <cell r="H604">
            <v>97</v>
          </cell>
          <cell r="I604">
            <v>76</v>
          </cell>
          <cell r="J604">
            <v>113</v>
          </cell>
          <cell r="K604">
            <v>123</v>
          </cell>
          <cell r="L604">
            <v>148</v>
          </cell>
          <cell r="M604">
            <v>118</v>
          </cell>
        </row>
        <row r="610">
          <cell r="B610">
            <v>125735</v>
          </cell>
          <cell r="C610">
            <v>169467</v>
          </cell>
          <cell r="D610">
            <v>206316</v>
          </cell>
          <cell r="E610">
            <v>110086</v>
          </cell>
          <cell r="F610">
            <v>143858</v>
          </cell>
          <cell r="G610">
            <v>81107</v>
          </cell>
          <cell r="H610">
            <v>158951</v>
          </cell>
          <cell r="I610">
            <v>152713</v>
          </cell>
          <cell r="J610">
            <v>142992.565</v>
          </cell>
          <cell r="K610">
            <v>194011</v>
          </cell>
          <cell r="L610">
            <v>194309</v>
          </cell>
          <cell r="M610">
            <v>177427</v>
          </cell>
        </row>
        <row r="616">
          <cell r="B616">
            <v>18736</v>
          </cell>
          <cell r="C616">
            <v>18719</v>
          </cell>
          <cell r="D616">
            <v>18679</v>
          </cell>
          <cell r="E616">
            <v>18703</v>
          </cell>
          <cell r="F616">
            <v>18604</v>
          </cell>
          <cell r="G616">
            <v>18481</v>
          </cell>
          <cell r="H616">
            <v>18514</v>
          </cell>
          <cell r="I616">
            <v>18569</v>
          </cell>
          <cell r="J616">
            <v>18863</v>
          </cell>
          <cell r="K616">
            <v>19033</v>
          </cell>
          <cell r="L616">
            <v>19212</v>
          </cell>
          <cell r="M616">
            <v>19315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6" tint="0.59999389629810485"/>
    <pageSetUpPr fitToPage="1"/>
  </sheetPr>
  <dimension ref="A2:C16"/>
  <sheetViews>
    <sheetView workbookViewId="0">
      <selection activeCell="E2" sqref="E2"/>
    </sheetView>
  </sheetViews>
  <sheetFormatPr defaultRowHeight="15" x14ac:dyDescent="0.25"/>
  <cols>
    <col min="2" max="2" width="9.5703125" style="1" customWidth="1"/>
  </cols>
  <sheetData>
    <row r="2" spans="1:3" ht="18.75" x14ac:dyDescent="0.3">
      <c r="B2" s="16"/>
      <c r="C2" s="17"/>
    </row>
    <row r="3" spans="1:3" ht="23.25" x14ac:dyDescent="0.3">
      <c r="B3" s="46" t="s">
        <v>14</v>
      </c>
      <c r="C3" s="17"/>
    </row>
    <row r="4" spans="1:3" ht="23.25" x14ac:dyDescent="0.25">
      <c r="B4" s="46"/>
    </row>
    <row r="5" spans="1:3" ht="21" customHeight="1" x14ac:dyDescent="0.25">
      <c r="A5" s="39"/>
      <c r="B5" s="47"/>
      <c r="C5" s="39"/>
    </row>
    <row r="6" spans="1:3" ht="24.95" customHeight="1" x14ac:dyDescent="0.25">
      <c r="B6" s="48" t="s">
        <v>15</v>
      </c>
    </row>
    <row r="7" spans="1:3" ht="24.95" customHeight="1" x14ac:dyDescent="0.25">
      <c r="B7" s="48" t="s">
        <v>40</v>
      </c>
    </row>
    <row r="8" spans="1:3" ht="24.95" customHeight="1" x14ac:dyDescent="0.25">
      <c r="B8" s="48" t="s">
        <v>17</v>
      </c>
    </row>
    <row r="9" spans="1:3" ht="24.95" customHeight="1" x14ac:dyDescent="0.25">
      <c r="B9" s="48" t="s">
        <v>16</v>
      </c>
    </row>
    <row r="10" spans="1:3" ht="18.75" customHeight="1" x14ac:dyDescent="0.25">
      <c r="B10" s="48" t="s">
        <v>34</v>
      </c>
    </row>
    <row r="11" spans="1:3" ht="18.75" customHeight="1" x14ac:dyDescent="0.25">
      <c r="B11" s="3"/>
    </row>
    <row r="12" spans="1:3" ht="18.75" customHeight="1" x14ac:dyDescent="0.25">
      <c r="B12" s="3"/>
    </row>
    <row r="13" spans="1:3" ht="18.75" customHeight="1" x14ac:dyDescent="0.25">
      <c r="B13" s="3"/>
    </row>
    <row r="14" spans="1:3" ht="18.75" customHeight="1" x14ac:dyDescent="0.25">
      <c r="B14" s="3"/>
    </row>
    <row r="15" spans="1:3" ht="18.75" customHeight="1" x14ac:dyDescent="0.25">
      <c r="B15" s="3"/>
    </row>
    <row r="16" spans="1:3" ht="18.75" customHeight="1" x14ac:dyDescent="0.25">
      <c r="B16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B3:T29"/>
  <sheetViews>
    <sheetView tabSelected="1" workbookViewId="0">
      <selection activeCell="U13" sqref="U13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3" spans="2:20" ht="23.25" x14ac:dyDescent="0.25">
      <c r="B3" s="46" t="s">
        <v>35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20" ht="18.75" x14ac:dyDescent="0.25">
      <c r="B4" s="1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2:20" ht="21" x14ac:dyDescent="0.25">
      <c r="B6" s="6"/>
      <c r="C6" s="7" t="s">
        <v>19</v>
      </c>
      <c r="D6" s="40">
        <v>2020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21"/>
      <c r="R6" s="39"/>
    </row>
    <row r="7" spans="2:20" s="1" customFormat="1" ht="19.5" customHeight="1" x14ac:dyDescent="0.2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38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18</v>
      </c>
      <c r="Q7" s="2"/>
    </row>
    <row r="8" spans="2:20" s="1" customFormat="1" ht="19.5" customHeight="1" x14ac:dyDescent="0.25">
      <c r="B8" s="9" t="s">
        <v>12</v>
      </c>
      <c r="C8" s="8"/>
      <c r="D8" s="19">
        <f>+D11+D14+D17+D20+D23+D26</f>
        <v>2493</v>
      </c>
      <c r="E8" s="19">
        <f t="shared" ref="E8:O8" si="0">+E11+E14+E17+E20+E23+E26</f>
        <v>2834</v>
      </c>
      <c r="F8" s="19">
        <f t="shared" si="0"/>
        <v>4126</v>
      </c>
      <c r="G8" s="19">
        <f t="shared" si="0"/>
        <v>2400</v>
      </c>
      <c r="H8" s="19">
        <f t="shared" si="0"/>
        <v>3876</v>
      </c>
      <c r="I8" s="19">
        <f t="shared" si="0"/>
        <v>3902</v>
      </c>
      <c r="J8" s="19">
        <f t="shared" si="0"/>
        <v>4500</v>
      </c>
      <c r="K8" s="19">
        <f t="shared" si="0"/>
        <v>4374</v>
      </c>
      <c r="L8" s="19">
        <f t="shared" si="0"/>
        <v>4769</v>
      </c>
      <c r="M8" s="19">
        <f t="shared" si="0"/>
        <v>4530</v>
      </c>
      <c r="N8" s="19">
        <f>+N11+N14+N17+N20+N23+N26</f>
        <v>4269</v>
      </c>
      <c r="O8" s="19">
        <f t="shared" si="0"/>
        <v>5004</v>
      </c>
      <c r="P8" s="45">
        <f t="shared" ref="P8:P28" si="1">SUM(D8:O8)</f>
        <v>47077</v>
      </c>
      <c r="Q8" s="25"/>
      <c r="R8" s="43"/>
      <c r="S8" s="43"/>
      <c r="T8" s="43"/>
    </row>
    <row r="9" spans="2:20" s="1" customFormat="1" ht="19.5" customHeight="1" x14ac:dyDescent="0.25">
      <c r="B9" s="13"/>
      <c r="C9" s="14" t="s">
        <v>20</v>
      </c>
      <c r="D9" s="20">
        <f>+D12+D15+D18+D21+D24+D27</f>
        <v>2422</v>
      </c>
      <c r="E9" s="20">
        <f t="shared" ref="E9:O9" si="2">+E12+E15+E18+E21+E24+E27</f>
        <v>2822</v>
      </c>
      <c r="F9" s="20">
        <f t="shared" si="2"/>
        <v>3971</v>
      </c>
      <c r="G9" s="20">
        <f t="shared" si="2"/>
        <v>2240</v>
      </c>
      <c r="H9" s="20">
        <f t="shared" si="2"/>
        <v>3782</v>
      </c>
      <c r="I9" s="20">
        <f t="shared" si="2"/>
        <v>3862</v>
      </c>
      <c r="J9" s="20">
        <f t="shared" si="2"/>
        <v>4427</v>
      </c>
      <c r="K9" s="20">
        <f t="shared" si="2"/>
        <v>4192</v>
      </c>
      <c r="L9" s="20">
        <f t="shared" si="2"/>
        <v>4378</v>
      </c>
      <c r="M9" s="20">
        <f t="shared" si="2"/>
        <v>4368</v>
      </c>
      <c r="N9" s="20">
        <f>+N12+N15+N18+N21+N24+N27</f>
        <v>4194</v>
      </c>
      <c r="O9" s="20">
        <f t="shared" si="2"/>
        <v>4967</v>
      </c>
      <c r="P9" s="20">
        <f t="shared" si="1"/>
        <v>45625</v>
      </c>
      <c r="Q9" s="25"/>
    </row>
    <row r="10" spans="2:20" s="1" customFormat="1" ht="19.5" customHeight="1" x14ac:dyDescent="0.25">
      <c r="B10" s="13"/>
      <c r="C10" s="14" t="s">
        <v>21</v>
      </c>
      <c r="D10" s="20">
        <f>+D13+D16+D19+D22+D25+D28</f>
        <v>71</v>
      </c>
      <c r="E10" s="20">
        <f t="shared" ref="E10:O10" si="3">+E13+E16+E19+E22+E25+E28</f>
        <v>12</v>
      </c>
      <c r="F10" s="20">
        <f t="shared" si="3"/>
        <v>155</v>
      </c>
      <c r="G10" s="20">
        <f t="shared" si="3"/>
        <v>160</v>
      </c>
      <c r="H10" s="20">
        <f t="shared" si="3"/>
        <v>94</v>
      </c>
      <c r="I10" s="20">
        <f t="shared" si="3"/>
        <v>40</v>
      </c>
      <c r="J10" s="20">
        <f t="shared" si="3"/>
        <v>73</v>
      </c>
      <c r="K10" s="20">
        <f t="shared" si="3"/>
        <v>182</v>
      </c>
      <c r="L10" s="20">
        <f t="shared" si="3"/>
        <v>391</v>
      </c>
      <c r="M10" s="20">
        <f t="shared" si="3"/>
        <v>162</v>
      </c>
      <c r="N10" s="20">
        <f>+N13+N16+N19+N22+N25+N28</f>
        <v>75</v>
      </c>
      <c r="O10" s="20">
        <f t="shared" si="3"/>
        <v>37</v>
      </c>
      <c r="P10" s="20">
        <f t="shared" si="1"/>
        <v>1452</v>
      </c>
      <c r="Q10" s="25"/>
    </row>
    <row r="11" spans="2:20" s="1" customFormat="1" ht="19.5" customHeight="1" x14ac:dyDescent="0.25">
      <c r="B11" s="13" t="s">
        <v>22</v>
      </c>
      <c r="C11" s="14"/>
      <c r="D11" s="20">
        <f>+D12+D13</f>
        <v>1769</v>
      </c>
      <c r="E11" s="20">
        <f t="shared" ref="E11:O11" si="4">+E12+E13</f>
        <v>1962</v>
      </c>
      <c r="F11" s="20">
        <f t="shared" si="4"/>
        <v>3112</v>
      </c>
      <c r="G11" s="20">
        <f t="shared" si="4"/>
        <v>1931</v>
      </c>
      <c r="H11" s="20">
        <f t="shared" si="4"/>
        <v>3074</v>
      </c>
      <c r="I11" s="20">
        <f t="shared" si="4"/>
        <v>2616</v>
      </c>
      <c r="J11" s="20">
        <f t="shared" si="4"/>
        <v>3759</v>
      </c>
      <c r="K11" s="20">
        <f t="shared" si="4"/>
        <v>3558</v>
      </c>
      <c r="L11" s="20">
        <f t="shared" si="4"/>
        <v>3644</v>
      </c>
      <c r="M11" s="20">
        <f t="shared" si="4"/>
        <v>3362</v>
      </c>
      <c r="N11" s="20">
        <f t="shared" si="4"/>
        <v>3071</v>
      </c>
      <c r="O11" s="20">
        <f t="shared" si="4"/>
        <v>3508</v>
      </c>
      <c r="P11" s="20">
        <f t="shared" si="1"/>
        <v>35366</v>
      </c>
      <c r="Q11" s="25"/>
    </row>
    <row r="12" spans="2:20" s="1" customFormat="1" ht="19.5" customHeight="1" x14ac:dyDescent="0.25">
      <c r="B12" s="13"/>
      <c r="C12" s="14" t="s">
        <v>20</v>
      </c>
      <c r="D12" s="23">
        <f>+[1]ZZ!B560</f>
        <v>1698</v>
      </c>
      <c r="E12" s="23">
        <f>+[1]ZZ!C560</f>
        <v>1951</v>
      </c>
      <c r="F12" s="23">
        <f>+[1]ZZ!D560</f>
        <v>2962</v>
      </c>
      <c r="G12" s="23">
        <f>+[1]ZZ!E560</f>
        <v>1784</v>
      </c>
      <c r="H12" s="23">
        <f>+[1]ZZ!F560</f>
        <v>2980</v>
      </c>
      <c r="I12" s="23">
        <f>+[1]ZZ!G560</f>
        <v>2576</v>
      </c>
      <c r="J12" s="23">
        <f>+[1]ZZ!H560</f>
        <v>3686</v>
      </c>
      <c r="K12" s="23">
        <f>+[1]ZZ!I560</f>
        <v>3377</v>
      </c>
      <c r="L12" s="23">
        <f>+[1]ZZ!J560</f>
        <v>3261</v>
      </c>
      <c r="M12" s="23">
        <f>+[1]ZZ!K560</f>
        <v>3204</v>
      </c>
      <c r="N12" s="23">
        <f>+[1]ZZ!L560</f>
        <v>2996</v>
      </c>
      <c r="O12" s="23">
        <f>+[1]ZZ!M560</f>
        <v>3472</v>
      </c>
      <c r="P12" s="23">
        <f t="shared" si="1"/>
        <v>33947</v>
      </c>
      <c r="Q12" s="24"/>
    </row>
    <row r="13" spans="2:20" s="1" customFormat="1" ht="19.5" customHeight="1" x14ac:dyDescent="0.25">
      <c r="B13" s="13"/>
      <c r="C13" s="14" t="s">
        <v>21</v>
      </c>
      <c r="D13" s="23">
        <f>+[1]ZZ!B561</f>
        <v>71</v>
      </c>
      <c r="E13" s="23">
        <f>+[1]ZZ!C561</f>
        <v>11</v>
      </c>
      <c r="F13" s="23">
        <f>+[1]ZZ!D561</f>
        <v>150</v>
      </c>
      <c r="G13" s="23">
        <f>+[1]ZZ!E561</f>
        <v>147</v>
      </c>
      <c r="H13" s="23">
        <f>+[1]ZZ!F561</f>
        <v>94</v>
      </c>
      <c r="I13" s="23">
        <f>+[1]ZZ!G561</f>
        <v>40</v>
      </c>
      <c r="J13" s="23">
        <f>+[1]ZZ!H561</f>
        <v>73</v>
      </c>
      <c r="K13" s="23">
        <f>+[1]ZZ!I561</f>
        <v>181</v>
      </c>
      <c r="L13" s="23">
        <f>+[1]ZZ!J561</f>
        <v>383</v>
      </c>
      <c r="M13" s="23">
        <f>+[1]ZZ!K561</f>
        <v>158</v>
      </c>
      <c r="N13" s="23">
        <f>+[1]ZZ!L561</f>
        <v>75</v>
      </c>
      <c r="O13" s="23">
        <f>+[1]ZZ!M561</f>
        <v>36</v>
      </c>
      <c r="P13" s="23">
        <f t="shared" si="1"/>
        <v>1419</v>
      </c>
      <c r="Q13" s="24"/>
    </row>
    <row r="14" spans="2:20" s="1" customFormat="1" ht="19.5" customHeight="1" x14ac:dyDescent="0.25">
      <c r="B14" s="13" t="s">
        <v>23</v>
      </c>
      <c r="C14" s="14"/>
      <c r="D14" s="20">
        <f>+D15+D16</f>
        <v>47</v>
      </c>
      <c r="E14" s="20">
        <f t="shared" ref="E14:O14" si="5">+E15+E16</f>
        <v>79</v>
      </c>
      <c r="F14" s="20">
        <f t="shared" si="5"/>
        <v>78</v>
      </c>
      <c r="G14" s="20">
        <f t="shared" si="5"/>
        <v>39</v>
      </c>
      <c r="H14" s="20">
        <f t="shared" si="5"/>
        <v>94</v>
      </c>
      <c r="I14" s="20">
        <f t="shared" si="5"/>
        <v>90</v>
      </c>
      <c r="J14" s="20">
        <f t="shared" si="5"/>
        <v>63</v>
      </c>
      <c r="K14" s="20">
        <f t="shared" si="5"/>
        <v>62</v>
      </c>
      <c r="L14" s="20">
        <f t="shared" si="5"/>
        <v>72</v>
      </c>
      <c r="M14" s="20">
        <f t="shared" si="5"/>
        <v>82</v>
      </c>
      <c r="N14" s="20">
        <f t="shared" si="5"/>
        <v>104</v>
      </c>
      <c r="O14" s="20">
        <f t="shared" si="5"/>
        <v>134</v>
      </c>
      <c r="P14" s="20">
        <f t="shared" si="1"/>
        <v>944</v>
      </c>
      <c r="Q14" s="25"/>
      <c r="R14" s="43"/>
      <c r="S14" s="43"/>
      <c r="T14" s="43"/>
    </row>
    <row r="15" spans="2:20" s="1" customFormat="1" ht="19.5" customHeight="1" x14ac:dyDescent="0.25">
      <c r="B15" s="15"/>
      <c r="C15" s="14" t="s">
        <v>24</v>
      </c>
      <c r="D15" s="23">
        <f>+[1]ZZ!B563</f>
        <v>47</v>
      </c>
      <c r="E15" s="23">
        <f>+[1]ZZ!C563</f>
        <v>78</v>
      </c>
      <c r="F15" s="23">
        <f>+[1]ZZ!D563</f>
        <v>74</v>
      </c>
      <c r="G15" s="23">
        <f>+[1]ZZ!E563</f>
        <v>28</v>
      </c>
      <c r="H15" s="23">
        <f>+[1]ZZ!F563</f>
        <v>94</v>
      </c>
      <c r="I15" s="23">
        <f>+[1]ZZ!G563</f>
        <v>90</v>
      </c>
      <c r="J15" s="23">
        <f>+[1]ZZ!H563</f>
        <v>63</v>
      </c>
      <c r="K15" s="23">
        <f>+[1]ZZ!I563</f>
        <v>62</v>
      </c>
      <c r="L15" s="23">
        <f>+[1]ZZ!J563</f>
        <v>72</v>
      </c>
      <c r="M15" s="23">
        <f>+[1]ZZ!K563</f>
        <v>78</v>
      </c>
      <c r="N15" s="23">
        <f>+[1]ZZ!L563</f>
        <v>104</v>
      </c>
      <c r="O15" s="23">
        <f>+[1]ZZ!M563</f>
        <v>134</v>
      </c>
      <c r="P15" s="23">
        <f t="shared" si="1"/>
        <v>924</v>
      </c>
      <c r="Q15" s="24"/>
    </row>
    <row r="16" spans="2:20" s="1" customFormat="1" ht="19.5" customHeight="1" x14ac:dyDescent="0.25">
      <c r="B16" s="13"/>
      <c r="C16" s="14" t="s">
        <v>21</v>
      </c>
      <c r="D16" s="23">
        <f>+[1]ZZ!B564</f>
        <v>0</v>
      </c>
      <c r="E16" s="23">
        <f>+[1]ZZ!C564</f>
        <v>1</v>
      </c>
      <c r="F16" s="23">
        <f>+[1]ZZ!D564</f>
        <v>4</v>
      </c>
      <c r="G16" s="23">
        <f>+[1]ZZ!E564</f>
        <v>11</v>
      </c>
      <c r="H16" s="23">
        <f>+[1]ZZ!F564</f>
        <v>0</v>
      </c>
      <c r="I16" s="23">
        <f>+[1]ZZ!G564</f>
        <v>0</v>
      </c>
      <c r="J16" s="23">
        <f>+[1]ZZ!H564</f>
        <v>0</v>
      </c>
      <c r="K16" s="23">
        <f>+[1]ZZ!I564</f>
        <v>0</v>
      </c>
      <c r="L16" s="23">
        <f>+[1]ZZ!J564</f>
        <v>0</v>
      </c>
      <c r="M16" s="23">
        <f>+[1]ZZ!K564</f>
        <v>4</v>
      </c>
      <c r="N16" s="23">
        <f>+[1]ZZ!L564</f>
        <v>0</v>
      </c>
      <c r="O16" s="23">
        <f>+[1]ZZ!M564</f>
        <v>0</v>
      </c>
      <c r="P16" s="23">
        <f t="shared" si="1"/>
        <v>20</v>
      </c>
      <c r="Q16" s="24"/>
    </row>
    <row r="17" spans="2:20" s="1" customFormat="1" ht="19.5" customHeight="1" x14ac:dyDescent="0.25">
      <c r="B17" s="13" t="s">
        <v>25</v>
      </c>
      <c r="C17" s="14"/>
      <c r="D17" s="20">
        <f>+D18+D19</f>
        <v>0</v>
      </c>
      <c r="E17" s="20">
        <f t="shared" ref="E17:O17" si="6">+E18+E19</f>
        <v>0</v>
      </c>
      <c r="F17" s="20">
        <f t="shared" si="6"/>
        <v>0</v>
      </c>
      <c r="G17" s="20">
        <f t="shared" si="6"/>
        <v>0</v>
      </c>
      <c r="H17" s="20">
        <f t="shared" si="6"/>
        <v>0</v>
      </c>
      <c r="I17" s="20">
        <f t="shared" si="6"/>
        <v>0</v>
      </c>
      <c r="J17" s="20">
        <f t="shared" si="6"/>
        <v>0</v>
      </c>
      <c r="K17" s="20">
        <f t="shared" si="6"/>
        <v>0</v>
      </c>
      <c r="L17" s="20">
        <f t="shared" si="6"/>
        <v>0</v>
      </c>
      <c r="M17" s="20">
        <f t="shared" si="6"/>
        <v>0</v>
      </c>
      <c r="N17" s="20">
        <f t="shared" si="6"/>
        <v>0</v>
      </c>
      <c r="O17" s="20">
        <f t="shared" si="6"/>
        <v>0</v>
      </c>
      <c r="P17" s="20">
        <f t="shared" si="1"/>
        <v>0</v>
      </c>
      <c r="Q17" s="25"/>
      <c r="R17" s="43"/>
      <c r="S17" s="43"/>
      <c r="T17" s="43"/>
    </row>
    <row r="18" spans="2:20" s="1" customFormat="1" ht="19.5" customHeight="1" x14ac:dyDescent="0.25">
      <c r="B18" s="15"/>
      <c r="C18" s="14" t="s">
        <v>20</v>
      </c>
      <c r="D18" s="23">
        <f>+[1]ZZ!B566</f>
        <v>0</v>
      </c>
      <c r="E18" s="23">
        <f>+[1]ZZ!C566</f>
        <v>0</v>
      </c>
      <c r="F18" s="23">
        <f>+[1]ZZ!D566</f>
        <v>0</v>
      </c>
      <c r="G18" s="23">
        <f>+[1]ZZ!E566</f>
        <v>0</v>
      </c>
      <c r="H18" s="23">
        <f>+[1]ZZ!F566</f>
        <v>0</v>
      </c>
      <c r="I18" s="23">
        <f>+[1]ZZ!G566</f>
        <v>0</v>
      </c>
      <c r="J18" s="23">
        <f>+[1]ZZ!H566</f>
        <v>0</v>
      </c>
      <c r="K18" s="23">
        <f>+[1]ZZ!I566</f>
        <v>0</v>
      </c>
      <c r="L18" s="23">
        <f>+[1]ZZ!J566</f>
        <v>0</v>
      </c>
      <c r="M18" s="23">
        <f>+[1]ZZ!K566</f>
        <v>0</v>
      </c>
      <c r="N18" s="23">
        <f>+[1]ZZ!L566</f>
        <v>0</v>
      </c>
      <c r="O18" s="23">
        <f>+[1]ZZ!M566</f>
        <v>0</v>
      </c>
      <c r="P18" s="23">
        <f t="shared" si="1"/>
        <v>0</v>
      </c>
      <c r="Q18" s="24"/>
    </row>
    <row r="19" spans="2:20" s="1" customFormat="1" ht="19.5" customHeight="1" x14ac:dyDescent="0.25">
      <c r="B19" s="15"/>
      <c r="C19" s="14" t="s">
        <v>21</v>
      </c>
      <c r="D19" s="23">
        <f>+[1]ZZ!B567</f>
        <v>0</v>
      </c>
      <c r="E19" s="23">
        <f>+[1]ZZ!C567</f>
        <v>0</v>
      </c>
      <c r="F19" s="23">
        <f>+[1]ZZ!D567</f>
        <v>0</v>
      </c>
      <c r="G19" s="23">
        <f>+[1]ZZ!E567</f>
        <v>0</v>
      </c>
      <c r="H19" s="23">
        <f>+[1]ZZ!F567</f>
        <v>0</v>
      </c>
      <c r="I19" s="23">
        <f>+[1]ZZ!G567</f>
        <v>0</v>
      </c>
      <c r="J19" s="23">
        <f>+[1]ZZ!H567</f>
        <v>0</v>
      </c>
      <c r="K19" s="23">
        <f>+[1]ZZ!I567</f>
        <v>0</v>
      </c>
      <c r="L19" s="23">
        <f>+[1]ZZ!J567</f>
        <v>0</v>
      </c>
      <c r="M19" s="23">
        <f>+[1]ZZ!K567</f>
        <v>0</v>
      </c>
      <c r="N19" s="23">
        <f>+[1]ZZ!L567</f>
        <v>0</v>
      </c>
      <c r="O19" s="23">
        <f>+[1]ZZ!M567</f>
        <v>0</v>
      </c>
      <c r="P19" s="23">
        <f t="shared" si="1"/>
        <v>0</v>
      </c>
      <c r="Q19" s="24"/>
    </row>
    <row r="20" spans="2:20" s="1" customFormat="1" ht="19.5" customHeight="1" x14ac:dyDescent="0.25">
      <c r="B20" s="13" t="s">
        <v>29</v>
      </c>
      <c r="C20" s="14"/>
      <c r="D20" s="20">
        <f>+D21+D22</f>
        <v>340</v>
      </c>
      <c r="E20" s="20">
        <f t="shared" ref="E20:O20" si="7">+E21+E22</f>
        <v>342</v>
      </c>
      <c r="F20" s="20">
        <f t="shared" si="7"/>
        <v>389</v>
      </c>
      <c r="G20" s="20">
        <f t="shared" si="7"/>
        <v>172</v>
      </c>
      <c r="H20" s="51">
        <f t="shared" si="7"/>
        <v>318</v>
      </c>
      <c r="I20" s="20">
        <f t="shared" si="7"/>
        <v>734</v>
      </c>
      <c r="J20" s="20">
        <f t="shared" si="7"/>
        <v>317</v>
      </c>
      <c r="K20" s="20">
        <f t="shared" si="7"/>
        <v>289</v>
      </c>
      <c r="L20" s="20">
        <f t="shared" si="7"/>
        <v>575</v>
      </c>
      <c r="M20" s="20">
        <f t="shared" si="7"/>
        <v>596</v>
      </c>
      <c r="N20" s="20">
        <f t="shared" si="7"/>
        <v>662</v>
      </c>
      <c r="O20" s="20">
        <f t="shared" si="7"/>
        <v>881</v>
      </c>
      <c r="P20" s="20">
        <f t="shared" si="1"/>
        <v>5615</v>
      </c>
      <c r="Q20" s="25"/>
      <c r="R20" s="43"/>
      <c r="S20" s="43"/>
      <c r="T20" s="43"/>
    </row>
    <row r="21" spans="2:20" s="1" customFormat="1" ht="19.5" customHeight="1" x14ac:dyDescent="0.25">
      <c r="B21" s="15"/>
      <c r="C21" s="14" t="s">
        <v>20</v>
      </c>
      <c r="D21" s="23">
        <f>+[1]ZZ!B569</f>
        <v>340</v>
      </c>
      <c r="E21" s="23">
        <f>+[1]ZZ!C569</f>
        <v>342</v>
      </c>
      <c r="F21" s="23">
        <f>+[1]ZZ!D569</f>
        <v>388</v>
      </c>
      <c r="G21" s="23">
        <f>+[1]ZZ!E569</f>
        <v>170</v>
      </c>
      <c r="H21" s="23">
        <f>+[1]ZZ!F569</f>
        <v>318</v>
      </c>
      <c r="I21" s="23">
        <f>+[1]ZZ!G569</f>
        <v>734</v>
      </c>
      <c r="J21" s="23">
        <f>+[1]ZZ!H569</f>
        <v>317</v>
      </c>
      <c r="K21" s="23">
        <f>+[1]ZZ!I569</f>
        <v>288</v>
      </c>
      <c r="L21" s="23">
        <f>+[1]ZZ!J569</f>
        <v>567</v>
      </c>
      <c r="M21" s="23">
        <f>+[1]ZZ!K569</f>
        <v>596</v>
      </c>
      <c r="N21" s="23">
        <f>+[1]ZZ!L569</f>
        <v>662</v>
      </c>
      <c r="O21" s="23">
        <f>+[1]ZZ!M569</f>
        <v>880</v>
      </c>
      <c r="P21" s="23">
        <f t="shared" si="1"/>
        <v>5602</v>
      </c>
      <c r="Q21" s="24"/>
    </row>
    <row r="22" spans="2:20" s="1" customFormat="1" ht="19.5" customHeight="1" x14ac:dyDescent="0.25">
      <c r="B22" s="15"/>
      <c r="C22" s="14" t="s">
        <v>21</v>
      </c>
      <c r="D22" s="23">
        <f>+[1]ZZ!B570</f>
        <v>0</v>
      </c>
      <c r="E22" s="23">
        <f>+[1]ZZ!C570</f>
        <v>0</v>
      </c>
      <c r="F22" s="23">
        <f>+[1]ZZ!D570</f>
        <v>1</v>
      </c>
      <c r="G22" s="23">
        <f>+[1]ZZ!E570</f>
        <v>2</v>
      </c>
      <c r="H22" s="23">
        <f>+[1]ZZ!F570</f>
        <v>0</v>
      </c>
      <c r="I22" s="23">
        <f>+[1]ZZ!G570</f>
        <v>0</v>
      </c>
      <c r="J22" s="23">
        <f>+[1]ZZ!H570</f>
        <v>0</v>
      </c>
      <c r="K22" s="23">
        <f>+[1]ZZ!I570</f>
        <v>1</v>
      </c>
      <c r="L22" s="23">
        <f>+[1]ZZ!J570</f>
        <v>8</v>
      </c>
      <c r="M22" s="23">
        <f>+[1]ZZ!K570</f>
        <v>0</v>
      </c>
      <c r="N22" s="23">
        <f>+[1]ZZ!L570</f>
        <v>0</v>
      </c>
      <c r="O22" s="23">
        <f>+[1]ZZ!M570</f>
        <v>1</v>
      </c>
      <c r="P22" s="23">
        <f t="shared" si="1"/>
        <v>13</v>
      </c>
      <c r="Q22" s="24"/>
    </row>
    <row r="23" spans="2:20" s="1" customFormat="1" ht="19.5" customHeight="1" x14ac:dyDescent="0.25">
      <c r="B23" s="13" t="s">
        <v>47</v>
      </c>
      <c r="C23" s="14"/>
      <c r="D23" s="20">
        <f>+D24+D25</f>
        <v>77</v>
      </c>
      <c r="E23" s="20">
        <f t="shared" ref="E23:O23" si="8">+E24+E25</f>
        <v>112</v>
      </c>
      <c r="F23" s="20">
        <f t="shared" si="8"/>
        <v>176</v>
      </c>
      <c r="G23" s="20">
        <f t="shared" si="8"/>
        <v>34</v>
      </c>
      <c r="H23" s="20">
        <f t="shared" si="8"/>
        <v>16</v>
      </c>
      <c r="I23" s="20">
        <f t="shared" si="8"/>
        <v>52</v>
      </c>
      <c r="J23" s="20">
        <f t="shared" si="8"/>
        <v>26</v>
      </c>
      <c r="K23" s="20">
        <f t="shared" si="8"/>
        <v>37</v>
      </c>
      <c r="L23" s="20">
        <f t="shared" si="8"/>
        <v>64</v>
      </c>
      <c r="M23" s="20">
        <f t="shared" si="8"/>
        <v>47</v>
      </c>
      <c r="N23" s="20">
        <f t="shared" si="8"/>
        <v>51</v>
      </c>
      <c r="O23" s="20">
        <f t="shared" si="8"/>
        <v>78</v>
      </c>
      <c r="P23" s="20">
        <f t="shared" si="1"/>
        <v>770</v>
      </c>
      <c r="Q23" s="24"/>
    </row>
    <row r="24" spans="2:20" s="1" customFormat="1" ht="19.5" customHeight="1" x14ac:dyDescent="0.25">
      <c r="B24" s="15"/>
      <c r="C24" s="14" t="s">
        <v>20</v>
      </c>
      <c r="D24" s="23">
        <f>+[1]ZZ!B572</f>
        <v>77</v>
      </c>
      <c r="E24" s="23">
        <f>+[1]ZZ!C572</f>
        <v>112</v>
      </c>
      <c r="F24" s="23">
        <f>+[1]ZZ!D572</f>
        <v>176</v>
      </c>
      <c r="G24" s="23">
        <f>+[1]ZZ!E572</f>
        <v>34</v>
      </c>
      <c r="H24" s="23">
        <f>+[1]ZZ!F572</f>
        <v>16</v>
      </c>
      <c r="I24" s="23">
        <f>+[1]ZZ!G572</f>
        <v>52</v>
      </c>
      <c r="J24" s="23">
        <f>+[1]ZZ!H572</f>
        <v>26</v>
      </c>
      <c r="K24" s="23">
        <f>+[1]ZZ!I572</f>
        <v>37</v>
      </c>
      <c r="L24" s="23">
        <f>+[1]ZZ!J572</f>
        <v>64</v>
      </c>
      <c r="M24" s="23">
        <f>+[1]ZZ!K572</f>
        <v>47</v>
      </c>
      <c r="N24" s="23">
        <f>+[1]ZZ!L572</f>
        <v>51</v>
      </c>
      <c r="O24" s="23">
        <f>+[1]ZZ!M572</f>
        <v>78</v>
      </c>
      <c r="P24" s="23">
        <f t="shared" si="1"/>
        <v>770</v>
      </c>
      <c r="Q24" s="24"/>
    </row>
    <row r="25" spans="2:20" s="1" customFormat="1" ht="19.5" customHeight="1" x14ac:dyDescent="0.25">
      <c r="B25" s="15"/>
      <c r="C25" s="14" t="s">
        <v>21</v>
      </c>
      <c r="D25" s="23">
        <f>+[1]ZZ!B573</f>
        <v>0</v>
      </c>
      <c r="E25" s="23">
        <f>+[1]ZZ!C573</f>
        <v>0</v>
      </c>
      <c r="F25" s="23">
        <f>+[1]ZZ!D573</f>
        <v>0</v>
      </c>
      <c r="G25" s="23">
        <f>+[1]ZZ!E573</f>
        <v>0</v>
      </c>
      <c r="H25" s="23">
        <f>+[1]ZZ!F573</f>
        <v>0</v>
      </c>
      <c r="I25" s="23">
        <f>+[1]ZZ!G573</f>
        <v>0</v>
      </c>
      <c r="J25" s="23">
        <f>+[1]ZZ!H573</f>
        <v>0</v>
      </c>
      <c r="K25" s="23">
        <f>+[1]ZZ!I573</f>
        <v>0</v>
      </c>
      <c r="L25" s="23">
        <f>+[1]ZZ!J573</f>
        <v>0</v>
      </c>
      <c r="M25" s="23">
        <f>+[1]ZZ!K573</f>
        <v>0</v>
      </c>
      <c r="N25" s="23">
        <f>+[1]ZZ!L573</f>
        <v>0</v>
      </c>
      <c r="O25" s="23">
        <f>+[1]ZZ!M573</f>
        <v>0</v>
      </c>
      <c r="P25" s="23">
        <f t="shared" si="1"/>
        <v>0</v>
      </c>
      <c r="Q25" s="24"/>
    </row>
    <row r="26" spans="2:20" s="1" customFormat="1" ht="19.5" customHeight="1" x14ac:dyDescent="0.25">
      <c r="B26" s="13" t="s">
        <v>26</v>
      </c>
      <c r="C26" s="14"/>
      <c r="D26" s="20">
        <f>+D27+D28</f>
        <v>260</v>
      </c>
      <c r="E26" s="20">
        <f t="shared" ref="E26:O26" si="9">+E27+E28</f>
        <v>339</v>
      </c>
      <c r="F26" s="20">
        <f t="shared" si="9"/>
        <v>371</v>
      </c>
      <c r="G26" s="20">
        <f t="shared" si="9"/>
        <v>224</v>
      </c>
      <c r="H26" s="20">
        <f t="shared" si="9"/>
        <v>374</v>
      </c>
      <c r="I26" s="20">
        <f t="shared" si="9"/>
        <v>410</v>
      </c>
      <c r="J26" s="20">
        <f t="shared" si="9"/>
        <v>335</v>
      </c>
      <c r="K26" s="20">
        <f t="shared" si="9"/>
        <v>428</v>
      </c>
      <c r="L26" s="20">
        <f t="shared" si="9"/>
        <v>414</v>
      </c>
      <c r="M26" s="20">
        <f t="shared" si="9"/>
        <v>443</v>
      </c>
      <c r="N26" s="20">
        <f t="shared" si="9"/>
        <v>381</v>
      </c>
      <c r="O26" s="20">
        <f t="shared" si="9"/>
        <v>403</v>
      </c>
      <c r="P26" s="20">
        <f t="shared" si="1"/>
        <v>4382</v>
      </c>
      <c r="Q26" s="25"/>
      <c r="R26" s="43"/>
      <c r="S26" s="43"/>
      <c r="T26" s="43"/>
    </row>
    <row r="27" spans="2:20" s="1" customFormat="1" ht="19.5" customHeight="1" x14ac:dyDescent="0.25">
      <c r="B27" s="15"/>
      <c r="C27" s="14" t="s">
        <v>20</v>
      </c>
      <c r="D27" s="23">
        <f>+[1]ZZ!B575</f>
        <v>260</v>
      </c>
      <c r="E27" s="23">
        <f>+[1]ZZ!C575</f>
        <v>339</v>
      </c>
      <c r="F27" s="23">
        <f>+[1]ZZ!D575</f>
        <v>371</v>
      </c>
      <c r="G27" s="23">
        <f>+[1]ZZ!E575</f>
        <v>224</v>
      </c>
      <c r="H27" s="23">
        <f>+[1]ZZ!F575</f>
        <v>374</v>
      </c>
      <c r="I27" s="23">
        <f>+[1]ZZ!G575</f>
        <v>410</v>
      </c>
      <c r="J27" s="23">
        <f>+[1]ZZ!H575</f>
        <v>335</v>
      </c>
      <c r="K27" s="23">
        <f>+[1]ZZ!I575</f>
        <v>428</v>
      </c>
      <c r="L27" s="23">
        <f>+[1]ZZ!J575</f>
        <v>414</v>
      </c>
      <c r="M27" s="23">
        <f>+[1]ZZ!K575</f>
        <v>443</v>
      </c>
      <c r="N27" s="23">
        <f>+[1]ZZ!L575</f>
        <v>381</v>
      </c>
      <c r="O27" s="23">
        <f>+[1]ZZ!M575</f>
        <v>403</v>
      </c>
      <c r="P27" s="23">
        <f t="shared" si="1"/>
        <v>4382</v>
      </c>
      <c r="Q27" s="24"/>
    </row>
    <row r="28" spans="2:20" s="1" customFormat="1" ht="19.5" customHeight="1" x14ac:dyDescent="0.25">
      <c r="B28" s="10"/>
      <c r="C28" s="11" t="s">
        <v>21</v>
      </c>
      <c r="D28" s="26">
        <f>+[1]ZZ!B576</f>
        <v>0</v>
      </c>
      <c r="E28" s="26">
        <f>+[1]ZZ!C576</f>
        <v>0</v>
      </c>
      <c r="F28" s="26">
        <f>+[1]ZZ!D576</f>
        <v>0</v>
      </c>
      <c r="G28" s="26">
        <f>+[1]ZZ!E576</f>
        <v>0</v>
      </c>
      <c r="H28" s="26">
        <f>+[1]ZZ!F576</f>
        <v>0</v>
      </c>
      <c r="I28" s="26">
        <f>+[1]ZZ!G576</f>
        <v>0</v>
      </c>
      <c r="J28" s="26">
        <f>+[1]ZZ!H576</f>
        <v>0</v>
      </c>
      <c r="K28" s="26">
        <f>+[1]ZZ!I576</f>
        <v>0</v>
      </c>
      <c r="L28" s="26">
        <f>+[1]ZZ!J576</f>
        <v>0</v>
      </c>
      <c r="M28" s="26">
        <f>+[1]ZZ!K576</f>
        <v>0</v>
      </c>
      <c r="N28" s="26">
        <f>+[1]ZZ!L576</f>
        <v>0</v>
      </c>
      <c r="O28" s="26">
        <f>+[1]ZZ!M576</f>
        <v>0</v>
      </c>
      <c r="P28" s="30">
        <f t="shared" si="1"/>
        <v>0</v>
      </c>
      <c r="Q28" s="24"/>
    </row>
    <row r="29" spans="2:20" x14ac:dyDescent="0.25">
      <c r="B29" s="1" t="s">
        <v>27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B3:T23"/>
  <sheetViews>
    <sheetView workbookViewId="0">
      <selection activeCell="D7" sqref="D7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3" spans="2:20" ht="23.25" x14ac:dyDescent="0.25">
      <c r="B3" s="46" t="s">
        <v>35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20" ht="18.75" x14ac:dyDescent="0.25">
      <c r="B4" s="1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2:20" ht="21" x14ac:dyDescent="0.25">
      <c r="B6" s="6"/>
      <c r="C6" s="7" t="s">
        <v>19</v>
      </c>
      <c r="D6" s="40">
        <v>2020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21"/>
      <c r="R6" s="39"/>
    </row>
    <row r="7" spans="2:20" s="1" customFormat="1" ht="19.5" customHeight="1" x14ac:dyDescent="0.2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38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18</v>
      </c>
      <c r="Q7" s="2"/>
    </row>
    <row r="8" spans="2:20" s="1" customFormat="1" ht="19.5" customHeight="1" x14ac:dyDescent="0.25">
      <c r="B8" s="9" t="s">
        <v>12</v>
      </c>
      <c r="C8" s="8"/>
      <c r="D8" s="19">
        <f>+D9+D13+D14+D15+D22+D19</f>
        <v>2493</v>
      </c>
      <c r="E8" s="19">
        <f>+E9+E13+E14+E15+E22+E19</f>
        <v>2834</v>
      </c>
      <c r="F8" s="19">
        <f>+F9+F13+F14+F15+F22+F19</f>
        <v>4126</v>
      </c>
      <c r="G8" s="19">
        <f t="shared" ref="G8:O8" si="0">+G9+G13+G14+G15+G22+G19</f>
        <v>2400</v>
      </c>
      <c r="H8" s="19">
        <f t="shared" si="0"/>
        <v>3876</v>
      </c>
      <c r="I8" s="19">
        <f t="shared" si="0"/>
        <v>3902</v>
      </c>
      <c r="J8" s="19">
        <f t="shared" si="0"/>
        <v>4500</v>
      </c>
      <c r="K8" s="19">
        <f t="shared" si="0"/>
        <v>4374</v>
      </c>
      <c r="L8" s="19">
        <f t="shared" si="0"/>
        <v>4769</v>
      </c>
      <c r="M8" s="19">
        <f t="shared" si="0"/>
        <v>4530</v>
      </c>
      <c r="N8" s="19">
        <f t="shared" si="0"/>
        <v>4269</v>
      </c>
      <c r="O8" s="19">
        <f t="shared" si="0"/>
        <v>5004</v>
      </c>
      <c r="P8" s="45">
        <f t="shared" ref="P8:P22" si="1">SUM(D8:O8)</f>
        <v>47077</v>
      </c>
      <c r="Q8" s="25"/>
      <c r="R8" s="43"/>
      <c r="S8" s="43"/>
      <c r="T8" s="43"/>
    </row>
    <row r="9" spans="2:20" s="1" customFormat="1" ht="19.5" customHeight="1" x14ac:dyDescent="0.25">
      <c r="B9" s="13" t="s">
        <v>22</v>
      </c>
      <c r="C9" s="14"/>
      <c r="D9" s="20">
        <f>+D10+D11+D12</f>
        <v>1769</v>
      </c>
      <c r="E9" s="20">
        <f t="shared" ref="E9:O9" si="2">+E10+E11+E12</f>
        <v>1962</v>
      </c>
      <c r="F9" s="20">
        <f t="shared" si="2"/>
        <v>3112</v>
      </c>
      <c r="G9" s="20">
        <f t="shared" si="2"/>
        <v>1931</v>
      </c>
      <c r="H9" s="20">
        <f t="shared" si="2"/>
        <v>3074</v>
      </c>
      <c r="I9" s="20">
        <f t="shared" si="2"/>
        <v>2616</v>
      </c>
      <c r="J9" s="20">
        <f t="shared" si="2"/>
        <v>3759</v>
      </c>
      <c r="K9" s="20">
        <f t="shared" si="2"/>
        <v>3558</v>
      </c>
      <c r="L9" s="20">
        <f t="shared" si="2"/>
        <v>3644</v>
      </c>
      <c r="M9" s="20">
        <f t="shared" si="2"/>
        <v>3362</v>
      </c>
      <c r="N9" s="20">
        <f t="shared" si="2"/>
        <v>3071</v>
      </c>
      <c r="O9" s="20">
        <f t="shared" si="2"/>
        <v>3508</v>
      </c>
      <c r="P9" s="20">
        <f t="shared" si="1"/>
        <v>35366</v>
      </c>
      <c r="Q9" s="25"/>
    </row>
    <row r="10" spans="2:20" s="1" customFormat="1" ht="19.5" customHeight="1" x14ac:dyDescent="0.25">
      <c r="B10" s="13"/>
      <c r="C10" s="14" t="s">
        <v>41</v>
      </c>
      <c r="D10" s="23">
        <f>+[1]ZZ!B583</f>
        <v>570</v>
      </c>
      <c r="E10" s="23">
        <f>+[1]ZZ!C583</f>
        <v>706</v>
      </c>
      <c r="F10" s="23">
        <f>+[1]ZZ!D583</f>
        <v>974</v>
      </c>
      <c r="G10" s="23">
        <f>+[1]ZZ!E583</f>
        <v>608</v>
      </c>
      <c r="H10" s="23">
        <f>+[1]ZZ!F583</f>
        <v>986</v>
      </c>
      <c r="I10" s="23">
        <f>+[1]ZZ!G583</f>
        <v>924</v>
      </c>
      <c r="J10" s="23">
        <f>+[1]ZZ!H583</f>
        <v>1320</v>
      </c>
      <c r="K10" s="23">
        <f>+[1]ZZ!I583</f>
        <v>1256</v>
      </c>
      <c r="L10" s="23">
        <f>+[1]ZZ!J583</f>
        <v>1478</v>
      </c>
      <c r="M10" s="23">
        <f>+[1]ZZ!K583</f>
        <v>945</v>
      </c>
      <c r="N10" s="23">
        <f>+[1]ZZ!L583</f>
        <v>1037</v>
      </c>
      <c r="O10" s="23">
        <f>+[1]ZZ!M583</f>
        <v>1029</v>
      </c>
      <c r="P10" s="23">
        <f t="shared" si="1"/>
        <v>11833</v>
      </c>
      <c r="Q10" s="24"/>
    </row>
    <row r="11" spans="2:20" s="1" customFormat="1" ht="19.5" customHeight="1" x14ac:dyDescent="0.25">
      <c r="B11" s="13"/>
      <c r="C11" s="14" t="s">
        <v>42</v>
      </c>
      <c r="D11" s="23">
        <f>+[1]ZZ!B584</f>
        <v>825</v>
      </c>
      <c r="E11" s="23">
        <f>+[1]ZZ!C584</f>
        <v>713</v>
      </c>
      <c r="F11" s="23">
        <f>+[1]ZZ!D584</f>
        <v>1252</v>
      </c>
      <c r="G11" s="23">
        <f>+[1]ZZ!E584</f>
        <v>710</v>
      </c>
      <c r="H11" s="23">
        <f>+[1]ZZ!F584</f>
        <v>1089</v>
      </c>
      <c r="I11" s="23">
        <f>+[1]ZZ!G584</f>
        <v>825</v>
      </c>
      <c r="J11" s="23">
        <f>+[1]ZZ!H584</f>
        <v>1356</v>
      </c>
      <c r="K11" s="23">
        <f>+[1]ZZ!I584</f>
        <v>1078</v>
      </c>
      <c r="L11" s="23">
        <f>+[1]ZZ!J584</f>
        <v>837</v>
      </c>
      <c r="M11" s="23">
        <f>+[1]ZZ!K584</f>
        <v>1085</v>
      </c>
      <c r="N11" s="23">
        <f>+[1]ZZ!L584</f>
        <v>1262</v>
      </c>
      <c r="O11" s="23">
        <f>+[1]ZZ!M584</f>
        <v>1503</v>
      </c>
      <c r="P11" s="23">
        <f t="shared" si="1"/>
        <v>12535</v>
      </c>
      <c r="Q11" s="24"/>
    </row>
    <row r="12" spans="2:20" s="1" customFormat="1" ht="19.5" customHeight="1" x14ac:dyDescent="0.25">
      <c r="B12" s="13"/>
      <c r="C12" s="14" t="s">
        <v>43</v>
      </c>
      <c r="D12" s="23">
        <f>+[1]ZZ!B585</f>
        <v>374</v>
      </c>
      <c r="E12" s="23">
        <f>+[1]ZZ!C585</f>
        <v>543</v>
      </c>
      <c r="F12" s="23">
        <f>+[1]ZZ!D585</f>
        <v>886</v>
      </c>
      <c r="G12" s="23">
        <f>+[1]ZZ!E585</f>
        <v>613</v>
      </c>
      <c r="H12" s="23">
        <f>+[1]ZZ!F585</f>
        <v>999</v>
      </c>
      <c r="I12" s="23">
        <f>+[1]ZZ!G585</f>
        <v>867</v>
      </c>
      <c r="J12" s="23">
        <f>+[1]ZZ!H585</f>
        <v>1083</v>
      </c>
      <c r="K12" s="23">
        <f>+[1]ZZ!I585</f>
        <v>1224</v>
      </c>
      <c r="L12" s="23">
        <f>+[1]ZZ!J585</f>
        <v>1329</v>
      </c>
      <c r="M12" s="23">
        <f>+[1]ZZ!K585</f>
        <v>1332</v>
      </c>
      <c r="N12" s="23">
        <f>+[1]ZZ!L585</f>
        <v>772</v>
      </c>
      <c r="O12" s="23">
        <f>+[1]ZZ!M585</f>
        <v>976</v>
      </c>
      <c r="P12" s="23">
        <f t="shared" si="1"/>
        <v>10998</v>
      </c>
      <c r="Q12" s="24"/>
    </row>
    <row r="13" spans="2:20" s="1" customFormat="1" ht="19.5" customHeight="1" x14ac:dyDescent="0.25">
      <c r="B13" s="13" t="s">
        <v>23</v>
      </c>
      <c r="C13" s="14"/>
      <c r="D13" s="20">
        <f>+[1]ZZ!B586</f>
        <v>47</v>
      </c>
      <c r="E13" s="20">
        <f>+[1]ZZ!C586</f>
        <v>79</v>
      </c>
      <c r="F13" s="20">
        <f>+[1]ZZ!D586</f>
        <v>78</v>
      </c>
      <c r="G13" s="20">
        <f>+[1]ZZ!E586</f>
        <v>39</v>
      </c>
      <c r="H13" s="20">
        <f>+[1]ZZ!F586</f>
        <v>94</v>
      </c>
      <c r="I13" s="20">
        <f>+[1]ZZ!G586</f>
        <v>90</v>
      </c>
      <c r="J13" s="20">
        <f>+[1]ZZ!H586</f>
        <v>63</v>
      </c>
      <c r="K13" s="20">
        <f>+[1]ZZ!I586</f>
        <v>62</v>
      </c>
      <c r="L13" s="20">
        <f>+[1]ZZ!J586</f>
        <v>72</v>
      </c>
      <c r="M13" s="20">
        <f>+[1]ZZ!K586</f>
        <v>82</v>
      </c>
      <c r="N13" s="20">
        <f>+[1]ZZ!L586</f>
        <v>104</v>
      </c>
      <c r="O13" s="20">
        <f>+[1]ZZ!M586</f>
        <v>134</v>
      </c>
      <c r="P13" s="20">
        <f t="shared" si="1"/>
        <v>944</v>
      </c>
      <c r="Q13" s="25"/>
      <c r="R13" s="43"/>
      <c r="S13" s="43"/>
      <c r="T13" s="43"/>
    </row>
    <row r="14" spans="2:20" s="1" customFormat="1" ht="19.5" customHeight="1" x14ac:dyDescent="0.25">
      <c r="B14" s="13" t="s">
        <v>25</v>
      </c>
      <c r="C14" s="14"/>
      <c r="D14" s="20">
        <f>+[1]ZZ!B587</f>
        <v>0</v>
      </c>
      <c r="E14" s="20">
        <f>+[1]ZZ!C587</f>
        <v>0</v>
      </c>
      <c r="F14" s="20">
        <f>+[1]ZZ!D587</f>
        <v>0</v>
      </c>
      <c r="G14" s="20">
        <f>+[1]ZZ!E587</f>
        <v>0</v>
      </c>
      <c r="H14" s="20">
        <f>+[1]ZZ!F587</f>
        <v>0</v>
      </c>
      <c r="I14" s="20">
        <f>+[1]ZZ!G587</f>
        <v>0</v>
      </c>
      <c r="J14" s="20">
        <f>+[1]ZZ!H587</f>
        <v>0</v>
      </c>
      <c r="K14" s="20">
        <f>+[1]ZZ!I587</f>
        <v>0</v>
      </c>
      <c r="L14" s="20">
        <f>+[1]ZZ!J587</f>
        <v>0</v>
      </c>
      <c r="M14" s="20">
        <f>+[1]ZZ!K587</f>
        <v>0</v>
      </c>
      <c r="N14" s="20">
        <f>+[1]ZZ!L587</f>
        <v>0</v>
      </c>
      <c r="O14" s="20">
        <f>+[1]ZZ!M587</f>
        <v>0</v>
      </c>
      <c r="P14" s="20">
        <f t="shared" si="1"/>
        <v>0</v>
      </c>
      <c r="Q14" s="25"/>
      <c r="R14" s="43"/>
      <c r="S14" s="43"/>
      <c r="T14" s="43"/>
    </row>
    <row r="15" spans="2:20" s="1" customFormat="1" ht="19.5" customHeight="1" x14ac:dyDescent="0.25">
      <c r="B15" s="13" t="s">
        <v>29</v>
      </c>
      <c r="C15" s="14"/>
      <c r="D15" s="20">
        <f>+D16+D17+D18</f>
        <v>340</v>
      </c>
      <c r="E15" s="20">
        <f t="shared" ref="E15:O15" si="3">+E16+E17+E18</f>
        <v>342</v>
      </c>
      <c r="F15" s="20">
        <f t="shared" si="3"/>
        <v>389</v>
      </c>
      <c r="G15" s="20">
        <f t="shared" si="3"/>
        <v>172</v>
      </c>
      <c r="H15" s="20">
        <f t="shared" si="3"/>
        <v>318</v>
      </c>
      <c r="I15" s="20">
        <f t="shared" si="3"/>
        <v>734</v>
      </c>
      <c r="J15" s="20">
        <f t="shared" si="3"/>
        <v>317</v>
      </c>
      <c r="K15" s="20">
        <f t="shared" si="3"/>
        <v>289</v>
      </c>
      <c r="L15" s="20">
        <f t="shared" si="3"/>
        <v>575</v>
      </c>
      <c r="M15" s="20">
        <f t="shared" si="3"/>
        <v>596</v>
      </c>
      <c r="N15" s="20">
        <f t="shared" si="3"/>
        <v>662</v>
      </c>
      <c r="O15" s="20">
        <f t="shared" si="3"/>
        <v>881</v>
      </c>
      <c r="P15" s="20">
        <f t="shared" si="1"/>
        <v>5615</v>
      </c>
      <c r="Q15" s="25"/>
      <c r="R15" s="43"/>
      <c r="S15" s="43"/>
      <c r="T15" s="43"/>
    </row>
    <row r="16" spans="2:20" s="1" customFormat="1" ht="19.5" customHeight="1" x14ac:dyDescent="0.25">
      <c r="B16" s="15"/>
      <c r="C16" s="14" t="s">
        <v>44</v>
      </c>
      <c r="D16" s="23">
        <f>+[1]ZZ!B589</f>
        <v>123</v>
      </c>
      <c r="E16" s="23">
        <f>+[1]ZZ!C589</f>
        <v>132</v>
      </c>
      <c r="F16" s="23">
        <f>+[1]ZZ!D589</f>
        <v>146</v>
      </c>
      <c r="G16" s="23">
        <f>+[1]ZZ!E589</f>
        <v>72</v>
      </c>
      <c r="H16" s="23">
        <f>+[1]ZZ!F589</f>
        <v>133</v>
      </c>
      <c r="I16" s="23">
        <f>+[1]ZZ!G589</f>
        <v>310</v>
      </c>
      <c r="J16" s="23">
        <f>+[1]ZZ!H589</f>
        <v>70</v>
      </c>
      <c r="K16" s="23">
        <f>+[1]ZZ!I589</f>
        <v>50</v>
      </c>
      <c r="L16" s="23">
        <f>+[1]ZZ!J589</f>
        <v>197</v>
      </c>
      <c r="M16" s="23">
        <f>+[1]ZZ!K589</f>
        <v>165</v>
      </c>
      <c r="N16" s="23">
        <f>+[1]ZZ!L589</f>
        <v>253</v>
      </c>
      <c r="O16" s="23">
        <f>+[1]ZZ!M589</f>
        <v>359</v>
      </c>
      <c r="P16" s="23">
        <f t="shared" si="1"/>
        <v>2010</v>
      </c>
      <c r="Q16" s="24"/>
    </row>
    <row r="17" spans="2:20" s="1" customFormat="1" ht="19.5" customHeight="1" x14ac:dyDescent="0.25">
      <c r="B17" s="15"/>
      <c r="C17" s="14" t="s">
        <v>45</v>
      </c>
      <c r="D17" s="23">
        <f>+[1]ZZ!B590</f>
        <v>174</v>
      </c>
      <c r="E17" s="23">
        <f>+[1]ZZ!C590</f>
        <v>182</v>
      </c>
      <c r="F17" s="23">
        <f>+[1]ZZ!D590</f>
        <v>181</v>
      </c>
      <c r="G17" s="23">
        <f>+[1]ZZ!E590</f>
        <v>54</v>
      </c>
      <c r="H17" s="23">
        <f>+[1]ZZ!F590</f>
        <v>143</v>
      </c>
      <c r="I17" s="23">
        <f>+[1]ZZ!G590</f>
        <v>280</v>
      </c>
      <c r="J17" s="23">
        <f>+[1]ZZ!H590</f>
        <v>166</v>
      </c>
      <c r="K17" s="23">
        <f>+[1]ZZ!I590</f>
        <v>161</v>
      </c>
      <c r="L17" s="23">
        <f>+[1]ZZ!J590</f>
        <v>238</v>
      </c>
      <c r="M17" s="23">
        <f>+[1]ZZ!K590</f>
        <v>237</v>
      </c>
      <c r="N17" s="23">
        <f>+[1]ZZ!L590</f>
        <v>228</v>
      </c>
      <c r="O17" s="23">
        <f>+[1]ZZ!M590</f>
        <v>281</v>
      </c>
      <c r="P17" s="23">
        <f t="shared" si="1"/>
        <v>2325</v>
      </c>
      <c r="Q17" s="24"/>
    </row>
    <row r="18" spans="2:20" s="1" customFormat="1" ht="19.5" customHeight="1" x14ac:dyDescent="0.25">
      <c r="B18" s="15"/>
      <c r="C18" s="14" t="s">
        <v>46</v>
      </c>
      <c r="D18" s="23">
        <f>+[1]ZZ!B591</f>
        <v>43</v>
      </c>
      <c r="E18" s="23">
        <f>+[1]ZZ!C591</f>
        <v>28</v>
      </c>
      <c r="F18" s="23">
        <f>+[1]ZZ!D591</f>
        <v>62</v>
      </c>
      <c r="G18" s="23">
        <f>+[1]ZZ!E591</f>
        <v>46</v>
      </c>
      <c r="H18" s="23">
        <f>+[1]ZZ!F591</f>
        <v>42</v>
      </c>
      <c r="I18" s="23">
        <f>+[1]ZZ!G591</f>
        <v>144</v>
      </c>
      <c r="J18" s="23">
        <f>+[1]ZZ!H591</f>
        <v>81</v>
      </c>
      <c r="K18" s="23">
        <f>+[1]ZZ!I591</f>
        <v>78</v>
      </c>
      <c r="L18" s="23">
        <f>+[1]ZZ!J591</f>
        <v>140</v>
      </c>
      <c r="M18" s="23">
        <f>+[1]ZZ!K591</f>
        <v>194</v>
      </c>
      <c r="N18" s="23">
        <f>+[1]ZZ!L591</f>
        <v>181</v>
      </c>
      <c r="O18" s="23">
        <f>+[1]ZZ!M591</f>
        <v>241</v>
      </c>
      <c r="P18" s="23">
        <f t="shared" si="1"/>
        <v>1280</v>
      </c>
      <c r="Q18" s="24"/>
    </row>
    <row r="19" spans="2:20" s="1" customFormat="1" ht="19.5" customHeight="1" x14ac:dyDescent="0.25">
      <c r="B19" s="13" t="s">
        <v>30</v>
      </c>
      <c r="C19" s="14"/>
      <c r="D19" s="20">
        <f>+D20+D21</f>
        <v>77</v>
      </c>
      <c r="E19" s="20">
        <f t="shared" ref="E19:O19" si="4">+E20+E21</f>
        <v>112</v>
      </c>
      <c r="F19" s="20">
        <f t="shared" si="4"/>
        <v>176</v>
      </c>
      <c r="G19" s="20">
        <f t="shared" si="4"/>
        <v>34</v>
      </c>
      <c r="H19" s="20">
        <f t="shared" si="4"/>
        <v>16</v>
      </c>
      <c r="I19" s="20">
        <f t="shared" si="4"/>
        <v>52</v>
      </c>
      <c r="J19" s="20">
        <f t="shared" si="4"/>
        <v>26</v>
      </c>
      <c r="K19" s="20">
        <f t="shared" si="4"/>
        <v>37</v>
      </c>
      <c r="L19" s="20">
        <f t="shared" si="4"/>
        <v>64</v>
      </c>
      <c r="M19" s="20">
        <f t="shared" si="4"/>
        <v>47</v>
      </c>
      <c r="N19" s="20">
        <f t="shared" si="4"/>
        <v>51</v>
      </c>
      <c r="O19" s="20">
        <f t="shared" si="4"/>
        <v>78</v>
      </c>
      <c r="P19" s="20">
        <f t="shared" si="1"/>
        <v>770</v>
      </c>
      <c r="Q19" s="24"/>
    </row>
    <row r="20" spans="2:20" s="1" customFormat="1" ht="19.5" customHeight="1" x14ac:dyDescent="0.25">
      <c r="B20" s="15"/>
      <c r="C20" s="14" t="s">
        <v>20</v>
      </c>
      <c r="D20" s="23">
        <f>+[1]ZZ!B572</f>
        <v>77</v>
      </c>
      <c r="E20" s="23">
        <f>+[1]ZZ!C572</f>
        <v>112</v>
      </c>
      <c r="F20" s="23">
        <f>+[1]ZZ!D572</f>
        <v>176</v>
      </c>
      <c r="G20" s="23">
        <f>+[1]ZZ!E572</f>
        <v>34</v>
      </c>
      <c r="H20" s="23">
        <f>+[1]ZZ!F572</f>
        <v>16</v>
      </c>
      <c r="I20" s="23">
        <f>+[1]ZZ!G572</f>
        <v>52</v>
      </c>
      <c r="J20" s="23">
        <f>+[1]ZZ!H572</f>
        <v>26</v>
      </c>
      <c r="K20" s="23">
        <f>+[1]ZZ!I572</f>
        <v>37</v>
      </c>
      <c r="L20" s="23">
        <f>+[1]ZZ!J572</f>
        <v>64</v>
      </c>
      <c r="M20" s="23">
        <f>+[1]ZZ!K572</f>
        <v>47</v>
      </c>
      <c r="N20" s="23">
        <f>+[1]ZZ!L572</f>
        <v>51</v>
      </c>
      <c r="O20" s="23">
        <f>+[1]ZZ!M572</f>
        <v>78</v>
      </c>
      <c r="P20" s="23">
        <f t="shared" si="1"/>
        <v>770</v>
      </c>
      <c r="Q20" s="24"/>
    </row>
    <row r="21" spans="2:20" s="1" customFormat="1" ht="19.5" customHeight="1" x14ac:dyDescent="0.25">
      <c r="B21" s="15"/>
      <c r="C21" s="14" t="s">
        <v>21</v>
      </c>
      <c r="D21" s="23">
        <f>+[1]ZZ!B573</f>
        <v>0</v>
      </c>
      <c r="E21" s="23">
        <f>+[1]ZZ!C573</f>
        <v>0</v>
      </c>
      <c r="F21" s="23">
        <f>+[1]ZZ!D573</f>
        <v>0</v>
      </c>
      <c r="G21" s="23">
        <f>+[1]ZZ!E573</f>
        <v>0</v>
      </c>
      <c r="H21" s="23">
        <f>+[1]ZZ!F573</f>
        <v>0</v>
      </c>
      <c r="I21" s="23">
        <f>+[1]ZZ!G573</f>
        <v>0</v>
      </c>
      <c r="J21" s="23">
        <f>+[1]ZZ!H573</f>
        <v>0</v>
      </c>
      <c r="K21" s="23">
        <f>+[1]ZZ!I573</f>
        <v>0</v>
      </c>
      <c r="L21" s="23">
        <f>+[1]ZZ!J573</f>
        <v>0</v>
      </c>
      <c r="M21" s="23">
        <f>+[1]ZZ!K573</f>
        <v>0</v>
      </c>
      <c r="N21" s="23">
        <f>+[1]ZZ!L573</f>
        <v>0</v>
      </c>
      <c r="O21" s="23">
        <f>+[1]ZZ!M573</f>
        <v>0</v>
      </c>
      <c r="P21" s="23">
        <f t="shared" si="1"/>
        <v>0</v>
      </c>
      <c r="Q21" s="24"/>
    </row>
    <row r="22" spans="2:20" s="1" customFormat="1" ht="19.5" customHeight="1" x14ac:dyDescent="0.25">
      <c r="B22" s="36" t="s">
        <v>26</v>
      </c>
      <c r="C22" s="50"/>
      <c r="D22" s="32">
        <f>+[1]ZZ!B593</f>
        <v>260</v>
      </c>
      <c r="E22" s="32">
        <f>+[1]ZZ!C593</f>
        <v>339</v>
      </c>
      <c r="F22" s="32">
        <f>+[1]ZZ!D593</f>
        <v>371</v>
      </c>
      <c r="G22" s="32">
        <f>+[1]ZZ!E593</f>
        <v>224</v>
      </c>
      <c r="H22" s="32">
        <f>+[1]ZZ!F593</f>
        <v>374</v>
      </c>
      <c r="I22" s="32">
        <f>+[1]ZZ!G593</f>
        <v>410</v>
      </c>
      <c r="J22" s="32">
        <f>+[1]ZZ!H593</f>
        <v>335</v>
      </c>
      <c r="K22" s="32">
        <f>+[1]ZZ!I593</f>
        <v>428</v>
      </c>
      <c r="L22" s="32">
        <f>+[1]ZZ!J593</f>
        <v>414</v>
      </c>
      <c r="M22" s="32">
        <f>+[1]ZZ!K593</f>
        <v>443</v>
      </c>
      <c r="N22" s="32">
        <f>+[1]ZZ!L593</f>
        <v>381</v>
      </c>
      <c r="O22" s="32">
        <f>+[1]ZZ!M593</f>
        <v>403</v>
      </c>
      <c r="P22" s="32">
        <f t="shared" si="1"/>
        <v>4382</v>
      </c>
      <c r="Q22" s="25"/>
      <c r="R22" s="43"/>
      <c r="S22" s="43"/>
      <c r="T22" s="43"/>
    </row>
    <row r="23" spans="2:20" x14ac:dyDescent="0.25">
      <c r="B23" s="1" t="s">
        <v>27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pageSetUpPr fitToPage="1"/>
  </sheetPr>
  <dimension ref="B2:U14"/>
  <sheetViews>
    <sheetView workbookViewId="0">
      <selection activeCell="D6" sqref="D6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2" spans="2:21" ht="23.25" x14ac:dyDescent="0.25">
      <c r="B2" s="46" t="s">
        <v>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21" ht="18.75" x14ac:dyDescent="0.25"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5" spans="2:21" ht="21" x14ac:dyDescent="0.25">
      <c r="B5" s="6"/>
      <c r="C5" s="7" t="s">
        <v>19</v>
      </c>
      <c r="D5" s="40">
        <v>2020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  <c r="Q5" s="21"/>
      <c r="R5" s="39"/>
    </row>
    <row r="6" spans="2:21" x14ac:dyDescent="0.2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38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18</v>
      </c>
      <c r="Q6" s="2"/>
    </row>
    <row r="7" spans="2:21" s="1" customFormat="1" ht="20.100000000000001" customHeight="1" x14ac:dyDescent="0.25">
      <c r="B7" s="9" t="s">
        <v>12</v>
      </c>
      <c r="C7" s="37"/>
      <c r="D7" s="19">
        <f>+D8+D9+D10+D11++D12+D13</f>
        <v>543</v>
      </c>
      <c r="E7" s="19">
        <f t="shared" ref="E7" si="0">+E8+E9+E10+E11++E12+E13</f>
        <v>824</v>
      </c>
      <c r="F7" s="19">
        <f>+F8+F9+F10+F11++F12+F13</f>
        <v>975</v>
      </c>
      <c r="G7" s="19">
        <f t="shared" ref="G7:O7" si="1">+G8+G9+G10+G11++G12+G13</f>
        <v>476</v>
      </c>
      <c r="H7" s="19">
        <f t="shared" si="1"/>
        <v>758</v>
      </c>
      <c r="I7" s="19">
        <f t="shared" si="1"/>
        <v>614</v>
      </c>
      <c r="J7" s="19">
        <f t="shared" si="1"/>
        <v>843</v>
      </c>
      <c r="K7" s="19">
        <f t="shared" si="1"/>
        <v>664</v>
      </c>
      <c r="L7" s="19">
        <f t="shared" si="1"/>
        <v>744</v>
      </c>
      <c r="M7" s="19">
        <f t="shared" si="1"/>
        <v>797</v>
      </c>
      <c r="N7" s="19">
        <f t="shared" si="1"/>
        <v>737</v>
      </c>
      <c r="O7" s="19">
        <f t="shared" si="1"/>
        <v>619</v>
      </c>
      <c r="P7" s="45">
        <f t="shared" ref="P7:P13" si="2">SUM(D7:O7)</f>
        <v>8594</v>
      </c>
      <c r="Q7" s="25"/>
      <c r="R7" s="43"/>
      <c r="S7" s="43"/>
      <c r="T7" s="43"/>
      <c r="U7" s="43"/>
    </row>
    <row r="8" spans="2:21" s="1" customFormat="1" ht="20.100000000000001" customHeight="1" x14ac:dyDescent="0.25">
      <c r="B8" s="22" t="s">
        <v>22</v>
      </c>
      <c r="C8" s="27"/>
      <c r="D8" s="23">
        <f>+[1]ZZ!B599</f>
        <v>284</v>
      </c>
      <c r="E8" s="23">
        <f>+[1]ZZ!C599</f>
        <v>456</v>
      </c>
      <c r="F8" s="23">
        <f>+[1]ZZ!D599</f>
        <v>563</v>
      </c>
      <c r="G8" s="23">
        <f>+[1]ZZ!E599</f>
        <v>250</v>
      </c>
      <c r="H8" s="23">
        <f>+[1]ZZ!F599</f>
        <v>394</v>
      </c>
      <c r="I8" s="23">
        <f>+[1]ZZ!G599</f>
        <v>409</v>
      </c>
      <c r="J8" s="23">
        <f>+[1]ZZ!H599</f>
        <v>537</v>
      </c>
      <c r="K8" s="23">
        <f>+[1]ZZ!I599</f>
        <v>423</v>
      </c>
      <c r="L8" s="23">
        <f>+[1]ZZ!J599</f>
        <v>481</v>
      </c>
      <c r="M8" s="23">
        <f>+[1]ZZ!K599</f>
        <v>485</v>
      </c>
      <c r="N8" s="23">
        <f>+[1]ZZ!L599</f>
        <v>346</v>
      </c>
      <c r="O8" s="23">
        <f>+[1]ZZ!M599</f>
        <v>324</v>
      </c>
      <c r="P8" s="23">
        <f t="shared" si="2"/>
        <v>4952</v>
      </c>
      <c r="Q8" s="24"/>
      <c r="R8" s="44"/>
    </row>
    <row r="9" spans="2:21" s="1" customFormat="1" ht="20.100000000000001" customHeight="1" x14ac:dyDescent="0.25">
      <c r="B9" s="22" t="s">
        <v>23</v>
      </c>
      <c r="C9" s="27"/>
      <c r="D9" s="23">
        <f>+[1]ZZ!B600</f>
        <v>118</v>
      </c>
      <c r="E9" s="23">
        <f>+[1]ZZ!C600</f>
        <v>186</v>
      </c>
      <c r="F9" s="23">
        <f>+[1]ZZ!D600</f>
        <v>223</v>
      </c>
      <c r="G9" s="23">
        <f>+[1]ZZ!E600</f>
        <v>108</v>
      </c>
      <c r="H9" s="23">
        <f>+[1]ZZ!F600</f>
        <v>198</v>
      </c>
      <c r="I9" s="23">
        <f>+[1]ZZ!G600</f>
        <v>96</v>
      </c>
      <c r="J9" s="23">
        <f>+[1]ZZ!H600</f>
        <v>170</v>
      </c>
      <c r="K9" s="23">
        <f>+[1]ZZ!I600</f>
        <v>133</v>
      </c>
      <c r="L9" s="23">
        <f>+[1]ZZ!J600</f>
        <v>121</v>
      </c>
      <c r="M9" s="23">
        <f>+[1]ZZ!K600</f>
        <v>161</v>
      </c>
      <c r="N9" s="23">
        <f>+[1]ZZ!L600</f>
        <v>219</v>
      </c>
      <c r="O9" s="23">
        <f>+[1]ZZ!M600</f>
        <v>139</v>
      </c>
      <c r="P9" s="23">
        <f t="shared" si="2"/>
        <v>1872</v>
      </c>
      <c r="Q9" s="24"/>
      <c r="R9" s="44"/>
    </row>
    <row r="10" spans="2:21" s="1" customFormat="1" ht="20.100000000000001" customHeight="1" x14ac:dyDescent="0.25">
      <c r="B10" s="22" t="s">
        <v>28</v>
      </c>
      <c r="C10" s="27"/>
      <c r="D10" s="23">
        <f>+[1]ZZ!B601</f>
        <v>0</v>
      </c>
      <c r="E10" s="23">
        <f>+[1]ZZ!C601</f>
        <v>0</v>
      </c>
      <c r="F10" s="23">
        <f>+[1]ZZ!D601</f>
        <v>0</v>
      </c>
      <c r="G10" s="23">
        <f>+[1]ZZ!E601</f>
        <v>0</v>
      </c>
      <c r="H10" s="23">
        <f>+[1]ZZ!F601</f>
        <v>0</v>
      </c>
      <c r="I10" s="23">
        <f>+[1]ZZ!G601</f>
        <v>0</v>
      </c>
      <c r="J10" s="23">
        <f>+[1]ZZ!H601</f>
        <v>0</v>
      </c>
      <c r="K10" s="23">
        <f>+[1]ZZ!I601</f>
        <v>0</v>
      </c>
      <c r="L10" s="23">
        <f>+[1]ZZ!J601</f>
        <v>0</v>
      </c>
      <c r="M10" s="23">
        <f>+[1]ZZ!K601</f>
        <v>0</v>
      </c>
      <c r="N10" s="23">
        <f>+[1]ZZ!L601</f>
        <v>0</v>
      </c>
      <c r="O10" s="23">
        <f>+[1]ZZ!M601</f>
        <v>0</v>
      </c>
      <c r="P10" s="23">
        <f t="shared" si="2"/>
        <v>0</v>
      </c>
      <c r="Q10" s="24"/>
      <c r="R10" s="44"/>
    </row>
    <row r="11" spans="2:21" s="1" customFormat="1" ht="20.100000000000001" customHeight="1" x14ac:dyDescent="0.25">
      <c r="B11" s="22" t="s">
        <v>31</v>
      </c>
      <c r="C11" s="27"/>
      <c r="D11" s="23">
        <f>+[1]ZZ!B602</f>
        <v>52</v>
      </c>
      <c r="E11" s="23">
        <f>+[1]ZZ!C602</f>
        <v>65</v>
      </c>
      <c r="F11" s="23">
        <f>+[1]ZZ!D602</f>
        <v>50</v>
      </c>
      <c r="G11" s="23">
        <f>+[1]ZZ!E602</f>
        <v>44</v>
      </c>
      <c r="H11" s="23">
        <f>+[1]ZZ!F602</f>
        <v>68</v>
      </c>
      <c r="I11" s="23">
        <f>+[1]ZZ!G602</f>
        <v>22</v>
      </c>
      <c r="J11" s="23">
        <f>+[1]ZZ!H602</f>
        <v>12</v>
      </c>
      <c r="K11" s="23">
        <f>+[1]ZZ!I602</f>
        <v>7</v>
      </c>
      <c r="L11" s="23">
        <f>+[1]ZZ!J602</f>
        <v>14</v>
      </c>
      <c r="M11" s="23">
        <f>+[1]ZZ!K602</f>
        <v>10</v>
      </c>
      <c r="N11" s="23">
        <f>+[1]ZZ!L602</f>
        <v>17</v>
      </c>
      <c r="O11" s="23">
        <f>+[1]ZZ!M602</f>
        <v>37</v>
      </c>
      <c r="P11" s="23">
        <f t="shared" si="2"/>
        <v>398</v>
      </c>
      <c r="Q11" s="24"/>
      <c r="R11" s="44"/>
    </row>
    <row r="12" spans="2:21" s="1" customFormat="1" ht="20.100000000000001" customHeight="1" x14ac:dyDescent="0.25">
      <c r="B12" s="34" t="s">
        <v>47</v>
      </c>
      <c r="C12" s="35"/>
      <c r="D12" s="23">
        <f>+[1]ZZ!B603</f>
        <v>10</v>
      </c>
      <c r="E12" s="23">
        <f>+[1]ZZ!C603</f>
        <v>10</v>
      </c>
      <c r="F12" s="23">
        <f>+[1]ZZ!D603</f>
        <v>11</v>
      </c>
      <c r="G12" s="23">
        <f>+[1]ZZ!E603</f>
        <v>7</v>
      </c>
      <c r="H12" s="23">
        <f>+[1]ZZ!F603</f>
        <v>2</v>
      </c>
      <c r="I12" s="23">
        <f>+[1]ZZ!G603</f>
        <v>6</v>
      </c>
      <c r="J12" s="23">
        <f>+[1]ZZ!H603</f>
        <v>27</v>
      </c>
      <c r="K12" s="23">
        <f>+[1]ZZ!I603</f>
        <v>25</v>
      </c>
      <c r="L12" s="23">
        <f>+[1]ZZ!J603</f>
        <v>15</v>
      </c>
      <c r="M12" s="23">
        <f>+[1]ZZ!K603</f>
        <v>18</v>
      </c>
      <c r="N12" s="23">
        <f>+[1]ZZ!L603</f>
        <v>7</v>
      </c>
      <c r="O12" s="23">
        <f>+[1]ZZ!M603</f>
        <v>1</v>
      </c>
      <c r="P12" s="23">
        <f t="shared" si="2"/>
        <v>139</v>
      </c>
      <c r="Q12" s="24"/>
      <c r="R12" s="44"/>
    </row>
    <row r="13" spans="2:21" s="1" customFormat="1" ht="20.100000000000001" customHeight="1" x14ac:dyDescent="0.25">
      <c r="B13" s="28" t="s">
        <v>26</v>
      </c>
      <c r="C13" s="29"/>
      <c r="D13" s="30">
        <f>+[1]ZZ!B604</f>
        <v>79</v>
      </c>
      <c r="E13" s="30">
        <f>+[1]ZZ!C604</f>
        <v>107</v>
      </c>
      <c r="F13" s="30">
        <f>+[1]ZZ!D604</f>
        <v>128</v>
      </c>
      <c r="G13" s="30">
        <f>+[1]ZZ!E604</f>
        <v>67</v>
      </c>
      <c r="H13" s="30">
        <f>+[1]ZZ!F604</f>
        <v>96</v>
      </c>
      <c r="I13" s="30">
        <f>+[1]ZZ!G604</f>
        <v>81</v>
      </c>
      <c r="J13" s="30">
        <f>+[1]ZZ!H604</f>
        <v>97</v>
      </c>
      <c r="K13" s="30">
        <f>+[1]ZZ!I604</f>
        <v>76</v>
      </c>
      <c r="L13" s="30">
        <f>+[1]ZZ!J604</f>
        <v>113</v>
      </c>
      <c r="M13" s="30">
        <f>+[1]ZZ!K604</f>
        <v>123</v>
      </c>
      <c r="N13" s="30">
        <f>+[1]ZZ!L604</f>
        <v>148</v>
      </c>
      <c r="O13" s="30">
        <f>+[1]ZZ!M604</f>
        <v>118</v>
      </c>
      <c r="P13" s="30">
        <f t="shared" si="2"/>
        <v>1233</v>
      </c>
      <c r="Q13" s="24"/>
      <c r="R13" s="44"/>
    </row>
    <row r="14" spans="2:21" x14ac:dyDescent="0.25">
      <c r="B14" s="1" t="s">
        <v>13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fitToPage="1"/>
  </sheetPr>
  <dimension ref="B2:T14"/>
  <sheetViews>
    <sheetView workbookViewId="0">
      <selection activeCell="D6" sqref="D6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2" spans="2:20" ht="23.25" x14ac:dyDescent="0.25">
      <c r="B2" s="46" t="s">
        <v>37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20" ht="18.75" x14ac:dyDescent="0.25"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5" spans="2:20" ht="21" x14ac:dyDescent="0.25">
      <c r="B5" s="6"/>
      <c r="C5" s="7" t="s">
        <v>19</v>
      </c>
      <c r="D5" s="40">
        <v>2020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  <c r="Q5" s="21"/>
      <c r="R5" s="39"/>
    </row>
    <row r="6" spans="2:20" ht="19.5" customHeight="1" x14ac:dyDescent="0.2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38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18</v>
      </c>
      <c r="Q6" s="2"/>
    </row>
    <row r="7" spans="2:20" s="1" customFormat="1" ht="20.100000000000001" customHeight="1" x14ac:dyDescent="0.25">
      <c r="B7" s="9" t="s">
        <v>12</v>
      </c>
      <c r="C7" s="37"/>
      <c r="D7" s="19">
        <f>+D8+D9+D10+D11+D12+D13</f>
        <v>2491</v>
      </c>
      <c r="E7" s="19">
        <f t="shared" ref="E7:O7" si="0">+E8+E9+E10+E11+E12+E13</f>
        <v>3585</v>
      </c>
      <c r="F7" s="19">
        <f t="shared" si="0"/>
        <v>4271</v>
      </c>
      <c r="G7" s="19">
        <f>+G8+G9+G10+G11+G12+G13</f>
        <v>1820</v>
      </c>
      <c r="H7" s="19">
        <f t="shared" si="0"/>
        <v>3649</v>
      </c>
      <c r="I7" s="19">
        <f t="shared" si="0"/>
        <v>3319</v>
      </c>
      <c r="J7" s="19">
        <f t="shared" si="0"/>
        <v>5123</v>
      </c>
      <c r="K7" s="19">
        <f t="shared" si="0"/>
        <v>4357</v>
      </c>
      <c r="L7" s="19">
        <f t="shared" si="0"/>
        <v>4513</v>
      </c>
      <c r="M7" s="19">
        <f t="shared" si="0"/>
        <v>4853</v>
      </c>
      <c r="N7" s="19">
        <f t="shared" si="0"/>
        <v>4961</v>
      </c>
      <c r="O7" s="19">
        <f t="shared" si="0"/>
        <v>4977</v>
      </c>
      <c r="P7" s="45">
        <f t="shared" ref="P7:P13" si="1">SUM(D7:O7)</f>
        <v>47919</v>
      </c>
      <c r="Q7" s="25"/>
      <c r="R7" s="43"/>
      <c r="S7" s="43"/>
      <c r="T7" s="43"/>
    </row>
    <row r="8" spans="2:20" s="1" customFormat="1" ht="20.100000000000001" customHeight="1" x14ac:dyDescent="0.25">
      <c r="B8" s="22" t="s">
        <v>22</v>
      </c>
      <c r="C8" s="27"/>
      <c r="D8" s="23">
        <f>+[1]ZZ!B547</f>
        <v>1392</v>
      </c>
      <c r="E8" s="23">
        <f>+[1]ZZ!C547</f>
        <v>2346</v>
      </c>
      <c r="F8" s="23">
        <f>+[1]ZZ!D547</f>
        <v>2982</v>
      </c>
      <c r="G8" s="23">
        <f>+[1]ZZ!E547</f>
        <v>1301</v>
      </c>
      <c r="H8" s="23">
        <f>+[1]ZZ!F547</f>
        <v>2714</v>
      </c>
      <c r="I8" s="23">
        <f>+[1]ZZ!G547</f>
        <v>2414</v>
      </c>
      <c r="J8" s="23">
        <f>+[1]ZZ!H547</f>
        <v>4014</v>
      </c>
      <c r="K8" s="23">
        <f>+[1]ZZ!I547</f>
        <v>3356</v>
      </c>
      <c r="L8" s="23">
        <f>+[1]ZZ!J547</f>
        <v>3150</v>
      </c>
      <c r="M8" s="23">
        <f>+[1]ZZ!K547</f>
        <v>3419</v>
      </c>
      <c r="N8" s="23">
        <f>+[1]ZZ!L547</f>
        <v>3451</v>
      </c>
      <c r="O8" s="23">
        <f>+[1]ZZ!M547</f>
        <v>3462</v>
      </c>
      <c r="P8" s="23">
        <f t="shared" si="1"/>
        <v>34001</v>
      </c>
      <c r="Q8" s="24"/>
    </row>
    <row r="9" spans="2:20" s="1" customFormat="1" ht="20.100000000000001" customHeight="1" x14ac:dyDescent="0.25">
      <c r="B9" s="22" t="s">
        <v>23</v>
      </c>
      <c r="C9" s="27"/>
      <c r="D9" s="23">
        <f>+[1]ZZ!B548</f>
        <v>193</v>
      </c>
      <c r="E9" s="23">
        <f>+[1]ZZ!C548</f>
        <v>260</v>
      </c>
      <c r="F9" s="23">
        <f>+[1]ZZ!D548</f>
        <v>304</v>
      </c>
      <c r="G9" s="23">
        <f>+[1]ZZ!E548</f>
        <v>169</v>
      </c>
      <c r="H9" s="23">
        <f>+[1]ZZ!F548</f>
        <v>261</v>
      </c>
      <c r="I9" s="23">
        <f>+[1]ZZ!G548</f>
        <v>117</v>
      </c>
      <c r="J9" s="23">
        <f>+[1]ZZ!H548</f>
        <v>216</v>
      </c>
      <c r="K9" s="23">
        <f>+[1]ZZ!I548</f>
        <v>187</v>
      </c>
      <c r="L9" s="23">
        <f>+[1]ZZ!J548</f>
        <v>287</v>
      </c>
      <c r="M9" s="23">
        <f>+[1]ZZ!K548</f>
        <v>241</v>
      </c>
      <c r="N9" s="23">
        <f>+[1]ZZ!L548</f>
        <v>250</v>
      </c>
      <c r="O9" s="23">
        <f>+[1]ZZ!M548</f>
        <v>284</v>
      </c>
      <c r="P9" s="23">
        <f t="shared" si="1"/>
        <v>2769</v>
      </c>
      <c r="Q9" s="24"/>
    </row>
    <row r="10" spans="2:20" s="1" customFormat="1" ht="20.100000000000001" customHeight="1" x14ac:dyDescent="0.25">
      <c r="B10" s="22" t="s">
        <v>28</v>
      </c>
      <c r="C10" s="27"/>
      <c r="D10" s="23">
        <f>+[1]ZZ!B549</f>
        <v>0</v>
      </c>
      <c r="E10" s="23">
        <f>+[1]ZZ!C549</f>
        <v>0</v>
      </c>
      <c r="F10" s="23">
        <f>+[1]ZZ!D549</f>
        <v>0</v>
      </c>
      <c r="G10" s="23">
        <f>+[1]ZZ!E549</f>
        <v>0</v>
      </c>
      <c r="H10" s="23">
        <f>+[1]ZZ!F549</f>
        <v>0</v>
      </c>
      <c r="I10" s="23">
        <f>+[1]ZZ!G549</f>
        <v>0</v>
      </c>
      <c r="J10" s="23">
        <f>+[1]ZZ!H549</f>
        <v>0</v>
      </c>
      <c r="K10" s="23">
        <f>+[1]ZZ!I549</f>
        <v>0</v>
      </c>
      <c r="L10" s="23">
        <f>+[1]ZZ!J549</f>
        <v>0</v>
      </c>
      <c r="M10" s="23">
        <f>+[1]ZZ!K549</f>
        <v>0</v>
      </c>
      <c r="N10" s="23">
        <f>+[1]ZZ!L549</f>
        <v>0</v>
      </c>
      <c r="O10" s="23">
        <f>+[1]ZZ!M549</f>
        <v>0</v>
      </c>
      <c r="P10" s="23">
        <f t="shared" si="1"/>
        <v>0</v>
      </c>
      <c r="Q10" s="24"/>
    </row>
    <row r="11" spans="2:20" s="1" customFormat="1" ht="20.100000000000001" customHeight="1" x14ac:dyDescent="0.25">
      <c r="B11" s="22" t="s">
        <v>29</v>
      </c>
      <c r="C11" s="27"/>
      <c r="D11" s="23">
        <f>+[1]ZZ!B550</f>
        <v>432</v>
      </c>
      <c r="E11" s="23">
        <f>+[1]ZZ!C550</f>
        <v>373</v>
      </c>
      <c r="F11" s="23">
        <f>+[1]ZZ!D550</f>
        <v>351</v>
      </c>
      <c r="G11" s="23">
        <f>+[1]ZZ!E550</f>
        <v>52</v>
      </c>
      <c r="H11" s="23">
        <f>+[1]ZZ!F550</f>
        <v>213</v>
      </c>
      <c r="I11" s="23">
        <f>+[1]ZZ!G550</f>
        <v>320</v>
      </c>
      <c r="J11" s="23">
        <f>+[1]ZZ!H550</f>
        <v>402</v>
      </c>
      <c r="K11" s="23">
        <f>+[1]ZZ!I550</f>
        <v>304</v>
      </c>
      <c r="L11" s="23">
        <f>+[1]ZZ!J550</f>
        <v>508</v>
      </c>
      <c r="M11" s="23">
        <f>+[1]ZZ!K550</f>
        <v>660</v>
      </c>
      <c r="N11" s="23">
        <f>+[1]ZZ!L550</f>
        <v>666</v>
      </c>
      <c r="O11" s="23">
        <f>+[1]ZZ!M550</f>
        <v>682</v>
      </c>
      <c r="P11" s="23">
        <f t="shared" si="1"/>
        <v>4963</v>
      </c>
      <c r="Q11" s="24"/>
    </row>
    <row r="12" spans="2:20" s="1" customFormat="1" ht="20.100000000000001" customHeight="1" x14ac:dyDescent="0.25">
      <c r="B12" s="34" t="s">
        <v>47</v>
      </c>
      <c r="C12" s="35"/>
      <c r="D12" s="23">
        <f>+[1]ZZ!B551</f>
        <v>108</v>
      </c>
      <c r="E12" s="23">
        <f>+[1]ZZ!C551</f>
        <v>121</v>
      </c>
      <c r="F12" s="23">
        <f>+[1]ZZ!D551</f>
        <v>115</v>
      </c>
      <c r="G12" s="23">
        <f>+[1]ZZ!E551</f>
        <v>20</v>
      </c>
      <c r="H12" s="23">
        <f>+[1]ZZ!F551</f>
        <v>24</v>
      </c>
      <c r="I12" s="23">
        <f>+[1]ZZ!G551</f>
        <v>45</v>
      </c>
      <c r="J12" s="23">
        <f>+[1]ZZ!H551</f>
        <v>57</v>
      </c>
      <c r="K12" s="23">
        <f>+[1]ZZ!I551</f>
        <v>80</v>
      </c>
      <c r="L12" s="23">
        <f>+[1]ZZ!J551</f>
        <v>62</v>
      </c>
      <c r="M12" s="23">
        <f>+[1]ZZ!K551</f>
        <v>37</v>
      </c>
      <c r="N12" s="23">
        <f>+[1]ZZ!L551</f>
        <v>70</v>
      </c>
      <c r="O12" s="23">
        <f>+[1]ZZ!M551</f>
        <v>41</v>
      </c>
      <c r="P12" s="23">
        <f t="shared" si="1"/>
        <v>780</v>
      </c>
      <c r="Q12" s="24"/>
    </row>
    <row r="13" spans="2:20" s="1" customFormat="1" ht="20.100000000000001" customHeight="1" x14ac:dyDescent="0.25">
      <c r="B13" s="28" t="s">
        <v>26</v>
      </c>
      <c r="C13" s="29"/>
      <c r="D13" s="30">
        <f>+[1]ZZ!B552</f>
        <v>366</v>
      </c>
      <c r="E13" s="30">
        <f>+[1]ZZ!C552</f>
        <v>485</v>
      </c>
      <c r="F13" s="30">
        <f>+[1]ZZ!D552</f>
        <v>519</v>
      </c>
      <c r="G13" s="30">
        <f>+[1]ZZ!E552</f>
        <v>278</v>
      </c>
      <c r="H13" s="30">
        <f>+[1]ZZ!F552</f>
        <v>437</v>
      </c>
      <c r="I13" s="30">
        <f>+[1]ZZ!G552</f>
        <v>423</v>
      </c>
      <c r="J13" s="30">
        <f>+[1]ZZ!H552</f>
        <v>434</v>
      </c>
      <c r="K13" s="30">
        <f>+[1]ZZ!I552</f>
        <v>430</v>
      </c>
      <c r="L13" s="30">
        <f>+[1]ZZ!J552</f>
        <v>506</v>
      </c>
      <c r="M13" s="30">
        <f>+[1]ZZ!K552</f>
        <v>496</v>
      </c>
      <c r="N13" s="30">
        <f>+[1]ZZ!L552</f>
        <v>524</v>
      </c>
      <c r="O13" s="30">
        <f>+[1]ZZ!M552</f>
        <v>508</v>
      </c>
      <c r="P13" s="30">
        <f t="shared" si="1"/>
        <v>5406</v>
      </c>
      <c r="Q13" s="24"/>
    </row>
    <row r="14" spans="2:20" x14ac:dyDescent="0.25">
      <c r="B14" s="1" t="s">
        <v>13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pageSetUpPr fitToPage="1"/>
  </sheetPr>
  <dimension ref="B4:Q18"/>
  <sheetViews>
    <sheetView workbookViewId="0">
      <selection activeCell="D17" sqref="D17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4" spans="2:17" ht="23.25" x14ac:dyDescent="0.25">
      <c r="B4" s="46" t="s">
        <v>38</v>
      </c>
    </row>
    <row r="6" spans="2:17" x14ac:dyDescent="0.25">
      <c r="P6" s="1" t="s">
        <v>32</v>
      </c>
    </row>
    <row r="7" spans="2:17" ht="21" x14ac:dyDescent="0.25">
      <c r="B7" s="6"/>
      <c r="C7" s="7" t="s">
        <v>19</v>
      </c>
      <c r="D7" s="40">
        <v>2020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2:17" ht="18.75" customHeight="1" x14ac:dyDescent="0.25">
      <c r="B8" s="12"/>
      <c r="C8" s="11"/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38" t="s">
        <v>6</v>
      </c>
      <c r="K8" s="4" t="s">
        <v>7</v>
      </c>
      <c r="L8" s="4" t="s">
        <v>8</v>
      </c>
      <c r="M8" s="4" t="s">
        <v>9</v>
      </c>
      <c r="N8" s="4" t="s">
        <v>10</v>
      </c>
      <c r="O8" s="4" t="s">
        <v>11</v>
      </c>
      <c r="P8" s="5" t="s">
        <v>18</v>
      </c>
    </row>
    <row r="9" spans="2:17" ht="21.75" customHeight="1" x14ac:dyDescent="0.25">
      <c r="B9" s="33" t="s">
        <v>12</v>
      </c>
      <c r="C9" s="49"/>
      <c r="D9" s="31">
        <f>+[1]ZZ!B610</f>
        <v>125735</v>
      </c>
      <c r="E9" s="31">
        <f>+[1]ZZ!C610</f>
        <v>169467</v>
      </c>
      <c r="F9" s="31">
        <f>+[1]ZZ!D610</f>
        <v>206316</v>
      </c>
      <c r="G9" s="31">
        <f>+[1]ZZ!E610</f>
        <v>110086</v>
      </c>
      <c r="H9" s="31">
        <f>+[1]ZZ!F610</f>
        <v>143858</v>
      </c>
      <c r="I9" s="31">
        <f>+[1]ZZ!G610</f>
        <v>81107</v>
      </c>
      <c r="J9" s="31">
        <f>+[1]ZZ!H610</f>
        <v>158951</v>
      </c>
      <c r="K9" s="31">
        <f>+[1]ZZ!I610</f>
        <v>152713</v>
      </c>
      <c r="L9" s="31">
        <f>+[1]ZZ!J610</f>
        <v>142992.565</v>
      </c>
      <c r="M9" s="31">
        <f>+[1]ZZ!K610</f>
        <v>194011</v>
      </c>
      <c r="N9" s="31">
        <f>+[1]ZZ!L610</f>
        <v>194309</v>
      </c>
      <c r="O9" s="31">
        <f>+[1]ZZ!M610</f>
        <v>177427</v>
      </c>
      <c r="P9" s="31">
        <f>SUM(D9:O9)</f>
        <v>1856972.5649999999</v>
      </c>
    </row>
    <row r="13" spans="2:17" ht="23.25" x14ac:dyDescent="0.25">
      <c r="B13" s="46" t="s">
        <v>39</v>
      </c>
    </row>
    <row r="15" spans="2:17" x14ac:dyDescent="0.25">
      <c r="O15" s="1" t="s">
        <v>33</v>
      </c>
    </row>
    <row r="16" spans="2:17" ht="21" x14ac:dyDescent="0.25">
      <c r="B16" s="6"/>
      <c r="C16" s="7" t="s">
        <v>19</v>
      </c>
      <c r="D16" s="40">
        <v>2020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  <c r="Q16"/>
    </row>
    <row r="17" spans="2:17" x14ac:dyDescent="0.25">
      <c r="B17" s="12"/>
      <c r="C17" s="11"/>
      <c r="D17" s="4" t="s">
        <v>0</v>
      </c>
      <c r="E17" s="4" t="s">
        <v>1</v>
      </c>
      <c r="F17" s="4" t="s">
        <v>2</v>
      </c>
      <c r="G17" s="4" t="s">
        <v>3</v>
      </c>
      <c r="H17" s="4" t="s">
        <v>4</v>
      </c>
      <c r="I17" s="4" t="s">
        <v>5</v>
      </c>
      <c r="J17" s="38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Q17"/>
    </row>
    <row r="18" spans="2:17" ht="15.75" customHeight="1" x14ac:dyDescent="0.25">
      <c r="B18" s="33" t="s">
        <v>12</v>
      </c>
      <c r="C18" s="49"/>
      <c r="D18" s="31">
        <f>+[1]ZZ!B616</f>
        <v>18736</v>
      </c>
      <c r="E18" s="31">
        <f>+[1]ZZ!C616</f>
        <v>18719</v>
      </c>
      <c r="F18" s="31">
        <f>+[1]ZZ!D616</f>
        <v>18679</v>
      </c>
      <c r="G18" s="31">
        <f>+[1]ZZ!E616</f>
        <v>18703</v>
      </c>
      <c r="H18" s="31">
        <f>+[1]ZZ!F616</f>
        <v>18604</v>
      </c>
      <c r="I18" s="31">
        <f>+[1]ZZ!G616</f>
        <v>18481</v>
      </c>
      <c r="J18" s="31">
        <f>+[1]ZZ!H616</f>
        <v>18514</v>
      </c>
      <c r="K18" s="31">
        <f>+[1]ZZ!I616</f>
        <v>18569</v>
      </c>
      <c r="L18" s="31">
        <f>+[1]ZZ!J616</f>
        <v>18863</v>
      </c>
      <c r="M18" s="31">
        <f>+[1]ZZ!K616</f>
        <v>19033</v>
      </c>
      <c r="N18" s="31">
        <f>+[1]ZZ!L616</f>
        <v>19212</v>
      </c>
      <c r="O18" s="31">
        <f>+[1]ZZ!M616</f>
        <v>19315</v>
      </c>
      <c r="Q18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Índice</vt:lpstr>
      <vt:lpstr>I. Mercado interno</vt:lpstr>
      <vt:lpstr>II. Mercado interno potência</vt:lpstr>
      <vt:lpstr>III. Exportação</vt:lpstr>
      <vt:lpstr>IV. Produção</vt:lpstr>
      <vt:lpstr>V. Outras informações</vt:lpstr>
    </vt:vector>
  </TitlesOfParts>
  <Company>ANFAVEA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Lopez</dc:creator>
  <cp:lastModifiedBy>Flavio Patez</cp:lastModifiedBy>
  <cp:lastPrinted>2011-08-19T20:06:29Z</cp:lastPrinted>
  <dcterms:created xsi:type="dcterms:W3CDTF">2011-07-20T12:20:43Z</dcterms:created>
  <dcterms:modified xsi:type="dcterms:W3CDTF">2021-01-07T11:53:51Z</dcterms:modified>
</cp:coreProperties>
</file>