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Estat\DESEMP15\"/>
    </mc:Choice>
  </mc:AlternateContent>
  <bookViews>
    <workbookView xWindow="240" yWindow="135" windowWidth="21075" windowHeight="10005" activeTab="5"/>
  </bookViews>
  <sheets>
    <sheet name="Índice" sheetId="1" r:id="rId1"/>
    <sheet name="I. Mercado interno" sheetId="10" r:id="rId2"/>
    <sheet name="II. Mercado interno potência" sheetId="15" r:id="rId3"/>
    <sheet name="III. Exportação" sheetId="12" r:id="rId4"/>
    <sheet name="IV. Produção" sheetId="13" r:id="rId5"/>
    <sheet name="V. Outras informações" sheetId="14" r:id="rId6"/>
  </sheets>
  <calcPr calcId="171027"/>
</workbook>
</file>

<file path=xl/calcChain.xml><?xml version="1.0" encoding="utf-8"?>
<calcChain xmlns="http://schemas.openxmlformats.org/spreadsheetml/2006/main">
  <c r="D9" i="15" l="1"/>
  <c r="E9" i="15" l="1"/>
  <c r="F9" i="15"/>
  <c r="G9" i="15"/>
  <c r="H9" i="15"/>
  <c r="I9" i="15"/>
  <c r="J9" i="15"/>
  <c r="K9" i="15"/>
  <c r="L9" i="15"/>
  <c r="M9" i="15"/>
  <c r="N9" i="15"/>
  <c r="O9" i="15"/>
  <c r="I8" i="15" l="1"/>
  <c r="P9" i="15"/>
  <c r="H8" i="15"/>
  <c r="P20" i="15"/>
  <c r="P18" i="15"/>
  <c r="P17" i="15"/>
  <c r="O15" i="15"/>
  <c r="O8" i="15" s="1"/>
  <c r="M15" i="15"/>
  <c r="M8" i="15" s="1"/>
  <c r="K15" i="15"/>
  <c r="K8" i="15" s="1"/>
  <c r="I15" i="15"/>
  <c r="G15" i="15"/>
  <c r="G8" i="15" s="1"/>
  <c r="E15" i="15"/>
  <c r="E8" i="15" s="1"/>
  <c r="N15" i="15"/>
  <c r="N8" i="15" s="1"/>
  <c r="L15" i="15"/>
  <c r="L8" i="15" s="1"/>
  <c r="J15" i="15"/>
  <c r="J8" i="15" s="1"/>
  <c r="H15" i="15"/>
  <c r="F15" i="15"/>
  <c r="F8" i="15" s="1"/>
  <c r="D15" i="15"/>
  <c r="D8" i="15" s="1"/>
  <c r="P14" i="15"/>
  <c r="P13" i="15"/>
  <c r="P12" i="15"/>
  <c r="P11" i="15"/>
  <c r="P15" i="15" l="1"/>
  <c r="P19" i="15"/>
  <c r="P8" i="15"/>
  <c r="P10" i="15"/>
  <c r="P16" i="15"/>
  <c r="P9" i="14" l="1"/>
</calcChain>
</file>

<file path=xl/sharedStrings.xml><?xml version="1.0" encoding="utf-8"?>
<sst xmlns="http://schemas.openxmlformats.org/spreadsheetml/2006/main" count="151" uniqueCount="47">
  <si>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</si>
  <si>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</si>
  <si>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</si>
  <si>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</si>
  <si>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</si>
  <si>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</si>
  <si>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</si>
  <si>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</si>
  <si>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</si>
  <si>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</si>
  <si>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</si>
  <si>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</si>
  <si>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</si>
  <si>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r>
      <t xml:space="preserve">* Empresas não associadas à Anfavea / </t>
    </r>
    <r>
      <rPr>
        <i/>
        <sz val="11"/>
        <color theme="1"/>
        <rFont val="Calibri"/>
        <family val="2"/>
        <scheme val="minor"/>
      </rPr>
      <t>Other companies, non-members of Anfavea</t>
    </r>
  </si>
  <si>
    <t>Índice</t>
  </si>
  <si>
    <t>I. Mercado interno</t>
  </si>
  <si>
    <t>Total Ano</t>
  </si>
  <si>
    <t>Unidades</t>
  </si>
  <si>
    <t>Nacionais</t>
  </si>
  <si>
    <t>Importadas</t>
  </si>
  <si>
    <t>Tratores de rodas</t>
  </si>
  <si>
    <t>Tratores de esteiras</t>
  </si>
  <si>
    <t xml:space="preserve">Nacionais </t>
  </si>
  <si>
    <r>
      <t>Cultivadores motorizados</t>
    </r>
    <r>
      <rPr>
        <b/>
        <i/>
        <sz val="11"/>
        <color theme="1"/>
        <rFont val="Calibri"/>
        <family val="2"/>
        <scheme val="minor"/>
      </rPr>
      <t xml:space="preserve"> *</t>
    </r>
  </si>
  <si>
    <t>Retroescavadeiras</t>
  </si>
  <si>
    <t>* Empresas não associadas à Anfavea</t>
  </si>
  <si>
    <r>
      <t>Cultivadores motorizados</t>
    </r>
    <r>
      <rPr>
        <i/>
        <sz val="11"/>
        <color theme="1"/>
        <rFont val="Calibri"/>
        <family val="2"/>
        <scheme val="minor"/>
      </rPr>
      <t xml:space="preserve"> *</t>
    </r>
  </si>
  <si>
    <t>Colheitadeiras de grãos</t>
  </si>
  <si>
    <t>Colheitadeiras  de grãos</t>
  </si>
  <si>
    <t>US$ 1.000</t>
  </si>
  <si>
    <t>Pessoas</t>
  </si>
  <si>
    <t>Vendas internas totais no atacado de máquinas agrícolas e rodoviárias</t>
  </si>
  <si>
    <t>Exportações de máquinas agrícolas e rodoviárias</t>
  </si>
  <si>
    <t>Produção de máquinas agrícolas e rodoviárias</t>
  </si>
  <si>
    <t>Exportações em valor do setor de máquinas agrícolas e rodoviárias</t>
  </si>
  <si>
    <t xml:space="preserve">Emprego no setor de Máquinas agrícolas e rodoviárias </t>
  </si>
  <si>
    <t>ATÉ 80 CV</t>
  </si>
  <si>
    <t>DE 81 CV A 130 CV</t>
  </si>
  <si>
    <t>ACIMA DE 130 CV</t>
  </si>
  <si>
    <t>ATÉ 265 CV</t>
  </si>
  <si>
    <t>DE 266 CV A 410 CV</t>
  </si>
  <si>
    <t>ACIMA DE 410 CV</t>
  </si>
  <si>
    <t>II. Mercado interno por potência</t>
  </si>
  <si>
    <t>III. Exportação</t>
  </si>
  <si>
    <t>IV. Produção</t>
  </si>
  <si>
    <t>V. Outras informações</t>
  </si>
  <si>
    <t>Colhedoras de 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</si>
</sst>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Font="1" applyBorder="1" applyAlignment="1">
      <alignment vertical="center"/>
    </xf>
    <xf numFmtId="41" fontId="0" fillId="0" borderId="13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0" fillId="0" borderId="6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41" fontId="0" fillId="0" borderId="16" xfId="0" applyNumberFormat="1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3" fillId="0" borderId="2" xfId="0" applyFont="1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1" fontId="1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1" fontId="0" fillId="0" borderId="1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6" tint="0.59999389629810485"/>
    <pageSetUpPr fitToPage="1"/>
  </sheetPr>
  <dimension ref="A2:C16"/>
  <sheetViews>
    <sheetView workbookViewId="0">
      <selection activeCell="D7" sqref="D7"/>
    </sheetView>
  </sheetViews>
  <sheetFormatPr defaultRowHeight="15" x14ac:dyDescent="0.25"/>
  <cols>
    <col min="2" max="2" width="9.5703125" style="1" customWidth="1"/>
  </cols>
  <sheetData>
    <row r="2" spans="1:3" ht="18.75" x14ac:dyDescent="0.3">
      <c r="B2" s="16"/>
      <c r="C2" s="17"/>
    </row>
    <row r="3" spans="1:3" ht="23.25" x14ac:dyDescent="0.3">
      <c r="B3" s="44" t="s">
        <v>14</v>
      </c>
      <c r="C3" s="17"/>
    </row>
    <row r="4" spans="1:3" ht="23.25" x14ac:dyDescent="0.25">
      <c r="B4" s="44"/>
    </row>
    <row r="5" spans="1:3" ht="21" customHeight="1" x14ac:dyDescent="0.25">
      <c r="A5" s="37"/>
      <c r="B5" s="45"/>
      <c r="C5" s="37"/>
    </row>
    <row r="6" spans="1:3" ht="24.95" customHeight="1" x14ac:dyDescent="0.25">
      <c r="B6" s="46" t="s">
        <v>15</v>
      </c>
    </row>
    <row r="7" spans="1:3" ht="24.95" customHeight="1" x14ac:dyDescent="0.25">
      <c r="B7" s="46" t="s">
        <v>42</v>
      </c>
    </row>
    <row r="8" spans="1:3" ht="24.95" customHeight="1" x14ac:dyDescent="0.25">
      <c r="B8" s="46" t="s">
        <v>43</v>
      </c>
    </row>
    <row r="9" spans="1:3" ht="24.95" customHeight="1" x14ac:dyDescent="0.25">
      <c r="B9" s="46" t="s">
        <v>44</v>
      </c>
    </row>
    <row r="10" spans="1:3" ht="18.75" customHeight="1" x14ac:dyDescent="0.25">
      <c r="B10" s="46" t="s">
        <v>45</v>
      </c>
    </row>
    <row r="11" spans="1:3" ht="18.75" customHeight="1" x14ac:dyDescent="0.25">
      <c r="B11" s="3"/>
    </row>
    <row r="12" spans="1:3" ht="18.75" customHeight="1" x14ac:dyDescent="0.25">
      <c r="B12" s="3"/>
    </row>
    <row r="13" spans="1:3" ht="18.75" customHeight="1" x14ac:dyDescent="0.25">
      <c r="B13" s="3"/>
    </row>
    <row r="14" spans="1:3" ht="18.75" customHeight="1" x14ac:dyDescent="0.25">
      <c r="B14" s="3"/>
    </row>
    <row r="15" spans="1:3" ht="18.75" customHeight="1" x14ac:dyDescent="0.25">
      <c r="B15" s="3"/>
    </row>
    <row r="16" spans="1:3" ht="18.75" customHeight="1" x14ac:dyDescent="0.2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3:T29"/>
  <sheetViews>
    <sheetView workbookViewId="0">
      <selection activeCell="P27" sqref="P27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3" spans="2:20" ht="23.25" x14ac:dyDescent="0.25">
      <c r="B3" s="44" t="s">
        <v>31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20" ht="18.75" x14ac:dyDescent="0.25"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2:20" ht="21" x14ac:dyDescent="0.25">
      <c r="B6" s="6"/>
      <c r="C6" s="7" t="s">
        <v>17</v>
      </c>
      <c r="D6" s="38">
        <v>2015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21"/>
      <c r="R6" s="37"/>
    </row>
    <row r="7" spans="2:20" s="1" customFormat="1" ht="19.5" customHeight="1" x14ac:dyDescent="0.2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36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16</v>
      </c>
      <c r="Q7" s="2"/>
    </row>
    <row r="8" spans="2:20" s="1" customFormat="1" ht="19.5" customHeight="1" x14ac:dyDescent="0.25">
      <c r="B8" s="9" t="s">
        <v>12</v>
      </c>
      <c r="C8" s="8"/>
      <c r="D8" s="19">
        <v>3436</v>
      </c>
      <c r="E8" s="19">
        <v>3789</v>
      </c>
      <c r="F8" s="19">
        <v>4957</v>
      </c>
      <c r="G8" s="19">
        <v>4338</v>
      </c>
      <c r="H8" s="19">
        <v>4169</v>
      </c>
      <c r="I8" s="19">
        <v>4436</v>
      </c>
      <c r="J8" s="19">
        <v>3997</v>
      </c>
      <c r="K8" s="19">
        <v>4236</v>
      </c>
      <c r="L8" s="19">
        <v>3958</v>
      </c>
      <c r="M8" s="19">
        <v>3838</v>
      </c>
      <c r="N8" s="19">
        <v>2271</v>
      </c>
      <c r="O8" s="19">
        <v>2283</v>
      </c>
      <c r="P8" s="43">
        <v>45708</v>
      </c>
      <c r="Q8" s="25"/>
      <c r="R8" s="41"/>
      <c r="S8" s="41"/>
      <c r="T8" s="41"/>
    </row>
    <row r="9" spans="2:20" s="1" customFormat="1" ht="19.5" customHeight="1" x14ac:dyDescent="0.25">
      <c r="B9" s="13"/>
      <c r="C9" s="14" t="s">
        <v>18</v>
      </c>
      <c r="D9" s="20">
        <v>3437</v>
      </c>
      <c r="E9" s="20">
        <v>3782</v>
      </c>
      <c r="F9" s="20">
        <v>4943</v>
      </c>
      <c r="G9" s="20">
        <v>4300</v>
      </c>
      <c r="H9" s="20">
        <v>4139</v>
      </c>
      <c r="I9" s="20">
        <v>4392</v>
      </c>
      <c r="J9" s="20">
        <v>3940</v>
      </c>
      <c r="K9" s="20">
        <v>4201</v>
      </c>
      <c r="L9" s="20">
        <v>3952</v>
      </c>
      <c r="M9" s="20">
        <v>3835</v>
      </c>
      <c r="N9" s="20">
        <v>2180</v>
      </c>
      <c r="O9" s="20">
        <v>2167</v>
      </c>
      <c r="P9" s="20">
        <v>45268</v>
      </c>
      <c r="Q9" s="25"/>
    </row>
    <row r="10" spans="2:20" s="1" customFormat="1" ht="19.5" customHeight="1" x14ac:dyDescent="0.25">
      <c r="B10" s="13"/>
      <c r="C10" s="14" t="s">
        <v>19</v>
      </c>
      <c r="D10" s="51">
        <v>-1</v>
      </c>
      <c r="E10" s="20">
        <v>7</v>
      </c>
      <c r="F10" s="20">
        <v>14</v>
      </c>
      <c r="G10" s="20">
        <v>38</v>
      </c>
      <c r="H10" s="20">
        <v>30</v>
      </c>
      <c r="I10" s="20">
        <v>44</v>
      </c>
      <c r="J10" s="20">
        <v>57</v>
      </c>
      <c r="K10" s="20">
        <v>35</v>
      </c>
      <c r="L10" s="20">
        <v>6</v>
      </c>
      <c r="M10" s="20">
        <v>3</v>
      </c>
      <c r="N10" s="20">
        <v>91</v>
      </c>
      <c r="O10" s="20">
        <v>116</v>
      </c>
      <c r="P10" s="20">
        <v>440</v>
      </c>
      <c r="Q10" s="25"/>
    </row>
    <row r="11" spans="2:20" s="1" customFormat="1" ht="19.5" customHeight="1" x14ac:dyDescent="0.25">
      <c r="B11" s="13" t="s">
        <v>20</v>
      </c>
      <c r="C11" s="14"/>
      <c r="D11" s="20">
        <v>2571</v>
      </c>
      <c r="E11" s="20">
        <v>3054</v>
      </c>
      <c r="F11" s="20">
        <v>4124</v>
      </c>
      <c r="G11" s="20">
        <v>3801</v>
      </c>
      <c r="H11" s="20">
        <v>3514</v>
      </c>
      <c r="I11" s="20">
        <v>3721</v>
      </c>
      <c r="J11" s="20">
        <v>3237</v>
      </c>
      <c r="K11" s="20">
        <v>3625</v>
      </c>
      <c r="L11" s="20">
        <v>3241</v>
      </c>
      <c r="M11" s="20">
        <v>3135</v>
      </c>
      <c r="N11" s="20">
        <v>1745</v>
      </c>
      <c r="O11" s="20">
        <v>1613</v>
      </c>
      <c r="P11" s="20">
        <v>37381</v>
      </c>
      <c r="Q11" s="25"/>
    </row>
    <row r="12" spans="2:20" s="1" customFormat="1" ht="19.5" customHeight="1" x14ac:dyDescent="0.25">
      <c r="B12" s="13"/>
      <c r="C12" s="14" t="s">
        <v>18</v>
      </c>
      <c r="D12" s="23">
        <v>2572</v>
      </c>
      <c r="E12" s="23">
        <v>3048</v>
      </c>
      <c r="F12" s="23">
        <v>4114</v>
      </c>
      <c r="G12" s="23">
        <v>3770</v>
      </c>
      <c r="H12" s="23">
        <v>3485</v>
      </c>
      <c r="I12" s="23">
        <v>3677</v>
      </c>
      <c r="J12" s="23">
        <v>3180</v>
      </c>
      <c r="K12" s="23">
        <v>3590</v>
      </c>
      <c r="L12" s="23">
        <v>3235</v>
      </c>
      <c r="M12" s="23">
        <v>3132</v>
      </c>
      <c r="N12" s="23">
        <v>1654</v>
      </c>
      <c r="O12" s="23">
        <v>1502</v>
      </c>
      <c r="P12" s="23">
        <v>36959</v>
      </c>
      <c r="Q12" s="24"/>
    </row>
    <row r="13" spans="2:20" s="1" customFormat="1" ht="19.5" customHeight="1" x14ac:dyDescent="0.25">
      <c r="B13" s="13"/>
      <c r="C13" s="14" t="s">
        <v>19</v>
      </c>
      <c r="D13" s="51">
        <v>-1</v>
      </c>
      <c r="E13" s="23">
        <v>6</v>
      </c>
      <c r="F13" s="23">
        <v>10</v>
      </c>
      <c r="G13" s="23">
        <v>31</v>
      </c>
      <c r="H13" s="23">
        <v>29</v>
      </c>
      <c r="I13" s="23">
        <v>44</v>
      </c>
      <c r="J13" s="23">
        <v>57</v>
      </c>
      <c r="K13" s="23">
        <v>35</v>
      </c>
      <c r="L13" s="23">
        <v>6</v>
      </c>
      <c r="M13" s="23">
        <v>3</v>
      </c>
      <c r="N13" s="23">
        <v>91</v>
      </c>
      <c r="O13" s="23">
        <v>111</v>
      </c>
      <c r="P13" s="23">
        <v>422</v>
      </c>
      <c r="Q13" s="24"/>
    </row>
    <row r="14" spans="2:20" s="1" customFormat="1" ht="19.5" customHeight="1" x14ac:dyDescent="0.25">
      <c r="B14" s="13" t="s">
        <v>21</v>
      </c>
      <c r="C14" s="14"/>
      <c r="D14" s="20">
        <v>35</v>
      </c>
      <c r="E14" s="20">
        <v>28</v>
      </c>
      <c r="F14" s="20">
        <v>47</v>
      </c>
      <c r="G14" s="20">
        <v>22</v>
      </c>
      <c r="H14" s="20">
        <v>27</v>
      </c>
      <c r="I14" s="20">
        <v>47</v>
      </c>
      <c r="J14" s="20">
        <v>46</v>
      </c>
      <c r="K14" s="20">
        <v>38</v>
      </c>
      <c r="L14" s="20">
        <v>32</v>
      </c>
      <c r="M14" s="20">
        <v>25</v>
      </c>
      <c r="N14" s="20">
        <v>17</v>
      </c>
      <c r="O14" s="20">
        <v>16</v>
      </c>
      <c r="P14" s="20">
        <v>380</v>
      </c>
      <c r="Q14" s="25"/>
      <c r="R14" s="41"/>
      <c r="S14" s="41"/>
      <c r="T14" s="41"/>
    </row>
    <row r="15" spans="2:20" s="1" customFormat="1" ht="19.5" customHeight="1" x14ac:dyDescent="0.25">
      <c r="B15" s="15"/>
      <c r="C15" s="14" t="s">
        <v>22</v>
      </c>
      <c r="D15" s="23">
        <v>35</v>
      </c>
      <c r="E15" s="23">
        <v>28</v>
      </c>
      <c r="F15" s="23">
        <v>47</v>
      </c>
      <c r="G15" s="23">
        <v>19</v>
      </c>
      <c r="H15" s="23">
        <v>27</v>
      </c>
      <c r="I15" s="23">
        <v>47</v>
      </c>
      <c r="J15" s="23">
        <v>46</v>
      </c>
      <c r="K15" s="23">
        <v>38</v>
      </c>
      <c r="L15" s="23">
        <v>32</v>
      </c>
      <c r="M15" s="23">
        <v>25</v>
      </c>
      <c r="N15" s="23">
        <v>17</v>
      </c>
      <c r="O15" s="23">
        <v>11</v>
      </c>
      <c r="P15" s="23">
        <v>372</v>
      </c>
      <c r="Q15" s="24"/>
    </row>
    <row r="16" spans="2:20" s="1" customFormat="1" ht="19.5" customHeight="1" x14ac:dyDescent="0.25">
      <c r="B16" s="13"/>
      <c r="C16" s="14" t="s">
        <v>19</v>
      </c>
      <c r="D16" s="23">
        <v>0</v>
      </c>
      <c r="E16" s="23">
        <v>0</v>
      </c>
      <c r="F16" s="23">
        <v>0</v>
      </c>
      <c r="G16" s="23">
        <v>3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5</v>
      </c>
      <c r="P16" s="23">
        <v>8</v>
      </c>
      <c r="Q16" s="24"/>
    </row>
    <row r="17" spans="2:20" s="1" customFormat="1" ht="19.5" customHeight="1" x14ac:dyDescent="0.25">
      <c r="B17" s="13" t="s">
        <v>23</v>
      </c>
      <c r="C17" s="14"/>
      <c r="D17" s="20">
        <v>96</v>
      </c>
      <c r="E17" s="20">
        <v>49</v>
      </c>
      <c r="F17" s="20">
        <v>49</v>
      </c>
      <c r="G17" s="20">
        <v>39</v>
      </c>
      <c r="H17" s="20">
        <v>88</v>
      </c>
      <c r="I17" s="20">
        <v>134</v>
      </c>
      <c r="J17" s="20">
        <v>98</v>
      </c>
      <c r="K17" s="20">
        <v>121</v>
      </c>
      <c r="L17" s="20">
        <v>121</v>
      </c>
      <c r="M17" s="20">
        <v>99</v>
      </c>
      <c r="N17" s="20">
        <v>118</v>
      </c>
      <c r="O17" s="20">
        <v>47</v>
      </c>
      <c r="P17" s="20">
        <v>1059</v>
      </c>
      <c r="Q17" s="25"/>
      <c r="R17" s="41"/>
      <c r="S17" s="41"/>
      <c r="T17" s="41"/>
    </row>
    <row r="18" spans="2:20" s="1" customFormat="1" ht="19.5" customHeight="1" x14ac:dyDescent="0.25">
      <c r="B18" s="15"/>
      <c r="C18" s="14" t="s">
        <v>18</v>
      </c>
      <c r="D18" s="23">
        <v>96</v>
      </c>
      <c r="E18" s="23">
        <v>49</v>
      </c>
      <c r="F18" s="23">
        <v>49</v>
      </c>
      <c r="G18" s="23">
        <v>39</v>
      </c>
      <c r="H18" s="23">
        <v>88</v>
      </c>
      <c r="I18" s="23">
        <v>134</v>
      </c>
      <c r="J18" s="23">
        <v>98</v>
      </c>
      <c r="K18" s="23">
        <v>121</v>
      </c>
      <c r="L18" s="23">
        <v>121</v>
      </c>
      <c r="M18" s="23">
        <v>99</v>
      </c>
      <c r="N18" s="23">
        <v>118</v>
      </c>
      <c r="O18" s="23">
        <v>47</v>
      </c>
      <c r="P18" s="23">
        <v>1059</v>
      </c>
      <c r="Q18" s="24"/>
    </row>
    <row r="19" spans="2:20" s="1" customFormat="1" ht="19.5" customHeight="1" x14ac:dyDescent="0.25">
      <c r="B19" s="15"/>
      <c r="C19" s="14" t="s">
        <v>19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/>
    </row>
    <row r="20" spans="2:20" s="1" customFormat="1" ht="19.5" customHeight="1" x14ac:dyDescent="0.25">
      <c r="B20" s="13" t="s">
        <v>27</v>
      </c>
      <c r="C20" s="14"/>
      <c r="D20" s="20">
        <v>384</v>
      </c>
      <c r="E20" s="20">
        <v>373</v>
      </c>
      <c r="F20" s="20">
        <v>417</v>
      </c>
      <c r="G20" s="20">
        <v>200</v>
      </c>
      <c r="H20" s="20">
        <v>278</v>
      </c>
      <c r="I20" s="20">
        <v>317</v>
      </c>
      <c r="J20" s="20">
        <v>376</v>
      </c>
      <c r="K20" s="20">
        <v>271</v>
      </c>
      <c r="L20" s="20">
        <v>307</v>
      </c>
      <c r="M20" s="20">
        <v>336</v>
      </c>
      <c r="N20" s="20">
        <v>243</v>
      </c>
      <c r="O20" s="20">
        <v>415</v>
      </c>
      <c r="P20" s="20">
        <v>3917</v>
      </c>
      <c r="Q20" s="25"/>
      <c r="R20" s="41"/>
      <c r="S20" s="41"/>
      <c r="T20" s="41"/>
    </row>
    <row r="21" spans="2:20" s="1" customFormat="1" ht="19.5" customHeight="1" x14ac:dyDescent="0.25">
      <c r="B21" s="15"/>
      <c r="C21" s="14" t="s">
        <v>18</v>
      </c>
      <c r="D21" s="23">
        <v>384</v>
      </c>
      <c r="E21" s="23">
        <v>372</v>
      </c>
      <c r="F21" s="23">
        <v>413</v>
      </c>
      <c r="G21" s="23">
        <v>196</v>
      </c>
      <c r="H21" s="23">
        <v>277</v>
      </c>
      <c r="I21" s="23">
        <v>317</v>
      </c>
      <c r="J21" s="23">
        <v>376</v>
      </c>
      <c r="K21" s="23">
        <v>271</v>
      </c>
      <c r="L21" s="23">
        <v>307</v>
      </c>
      <c r="M21" s="23">
        <v>336</v>
      </c>
      <c r="N21" s="23">
        <v>243</v>
      </c>
      <c r="O21" s="23">
        <v>415</v>
      </c>
      <c r="P21" s="23">
        <v>3907</v>
      </c>
      <c r="Q21" s="24"/>
    </row>
    <row r="22" spans="2:20" s="1" customFormat="1" ht="19.5" customHeight="1" x14ac:dyDescent="0.25">
      <c r="B22" s="15"/>
      <c r="C22" s="14" t="s">
        <v>19</v>
      </c>
      <c r="D22" s="23">
        <v>0</v>
      </c>
      <c r="E22" s="23">
        <v>1</v>
      </c>
      <c r="F22" s="23">
        <v>4</v>
      </c>
      <c r="G22" s="23">
        <v>4</v>
      </c>
      <c r="H22" s="23">
        <v>1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10</v>
      </c>
      <c r="Q22" s="24"/>
    </row>
    <row r="23" spans="2:20" s="1" customFormat="1" ht="19.5" customHeight="1" x14ac:dyDescent="0.25">
      <c r="B23" s="13" t="s">
        <v>46</v>
      </c>
      <c r="C23" s="14"/>
      <c r="D23" s="20">
        <v>83</v>
      </c>
      <c r="E23" s="20">
        <v>95</v>
      </c>
      <c r="F23" s="20">
        <v>125</v>
      </c>
      <c r="G23" s="20">
        <v>83</v>
      </c>
      <c r="H23" s="20">
        <v>26</v>
      </c>
      <c r="I23" s="20">
        <v>26</v>
      </c>
      <c r="J23" s="20">
        <v>33</v>
      </c>
      <c r="K23" s="20">
        <v>25</v>
      </c>
      <c r="L23" s="20">
        <v>34</v>
      </c>
      <c r="M23" s="20">
        <v>87</v>
      </c>
      <c r="N23" s="20">
        <v>37</v>
      </c>
      <c r="O23" s="20">
        <v>59</v>
      </c>
      <c r="P23" s="20">
        <v>713</v>
      </c>
      <c r="Q23" s="24"/>
    </row>
    <row r="24" spans="2:20" s="1" customFormat="1" ht="19.5" customHeight="1" x14ac:dyDescent="0.25">
      <c r="B24" s="15"/>
      <c r="C24" s="14" t="s">
        <v>18</v>
      </c>
      <c r="D24" s="23">
        <v>83</v>
      </c>
      <c r="E24" s="23">
        <v>95</v>
      </c>
      <c r="F24" s="23">
        <v>125</v>
      </c>
      <c r="G24" s="23">
        <v>83</v>
      </c>
      <c r="H24" s="23">
        <v>26</v>
      </c>
      <c r="I24" s="23">
        <v>26</v>
      </c>
      <c r="J24" s="23">
        <v>33</v>
      </c>
      <c r="K24" s="23">
        <v>25</v>
      </c>
      <c r="L24" s="23">
        <v>34</v>
      </c>
      <c r="M24" s="23">
        <v>87</v>
      </c>
      <c r="N24" s="23">
        <v>37</v>
      </c>
      <c r="O24" s="23">
        <v>59</v>
      </c>
      <c r="P24" s="23">
        <v>713</v>
      </c>
      <c r="Q24" s="24"/>
    </row>
    <row r="25" spans="2:20" s="1" customFormat="1" ht="19.5" customHeight="1" x14ac:dyDescent="0.25">
      <c r="B25" s="15"/>
      <c r="C25" s="14" t="s">
        <v>19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/>
    </row>
    <row r="26" spans="2:20" s="1" customFormat="1" ht="19.5" customHeight="1" x14ac:dyDescent="0.25">
      <c r="B26" s="13" t="s">
        <v>24</v>
      </c>
      <c r="C26" s="14"/>
      <c r="D26" s="20">
        <v>267</v>
      </c>
      <c r="E26" s="20">
        <v>190</v>
      </c>
      <c r="F26" s="20">
        <v>195</v>
      </c>
      <c r="G26" s="20">
        <v>193</v>
      </c>
      <c r="H26" s="20">
        <v>236</v>
      </c>
      <c r="I26" s="20">
        <v>191</v>
      </c>
      <c r="J26" s="20">
        <v>207</v>
      </c>
      <c r="K26" s="20">
        <v>156</v>
      </c>
      <c r="L26" s="20">
        <v>223</v>
      </c>
      <c r="M26" s="20">
        <v>156</v>
      </c>
      <c r="N26" s="20">
        <v>111</v>
      </c>
      <c r="O26" s="20">
        <v>133</v>
      </c>
      <c r="P26" s="20">
        <v>2258</v>
      </c>
      <c r="Q26" s="25"/>
      <c r="R26" s="41"/>
      <c r="S26" s="41"/>
      <c r="T26" s="41"/>
    </row>
    <row r="27" spans="2:20" s="1" customFormat="1" ht="19.5" customHeight="1" x14ac:dyDescent="0.25">
      <c r="B27" s="15"/>
      <c r="C27" s="14" t="s">
        <v>18</v>
      </c>
      <c r="D27" s="23">
        <v>267</v>
      </c>
      <c r="E27" s="23">
        <v>190</v>
      </c>
      <c r="F27" s="23">
        <v>195</v>
      </c>
      <c r="G27" s="23">
        <v>193</v>
      </c>
      <c r="H27" s="23">
        <v>236</v>
      </c>
      <c r="I27" s="23">
        <v>191</v>
      </c>
      <c r="J27" s="23">
        <v>207</v>
      </c>
      <c r="K27" s="23">
        <v>156</v>
      </c>
      <c r="L27" s="23">
        <v>223</v>
      </c>
      <c r="M27" s="23">
        <v>156</v>
      </c>
      <c r="N27" s="23">
        <v>111</v>
      </c>
      <c r="O27" s="23">
        <v>133</v>
      </c>
      <c r="P27" s="23">
        <v>2258</v>
      </c>
      <c r="Q27" s="24"/>
    </row>
    <row r="28" spans="2:20" s="1" customFormat="1" ht="19.5" customHeight="1" x14ac:dyDescent="0.25">
      <c r="B28" s="10"/>
      <c r="C28" s="11" t="s">
        <v>19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30">
        <v>0</v>
      </c>
      <c r="Q28" s="24"/>
    </row>
    <row r="29" spans="2:20" x14ac:dyDescent="0.25">
      <c r="B29" s="1" t="s">
        <v>25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21"/>
  <sheetViews>
    <sheetView workbookViewId="0">
      <selection activeCell="B20" sqref="B20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3" spans="2:20" ht="23.25" x14ac:dyDescent="0.25">
      <c r="B3" s="44" t="s">
        <v>31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20" ht="18.75" x14ac:dyDescent="0.25"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2:20" ht="21" x14ac:dyDescent="0.25">
      <c r="B6" s="6"/>
      <c r="C6" s="7" t="s">
        <v>17</v>
      </c>
      <c r="D6" s="38">
        <v>2015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21"/>
      <c r="R6" s="37"/>
    </row>
    <row r="7" spans="2:20" s="1" customFormat="1" ht="19.5" customHeight="1" x14ac:dyDescent="0.2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36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16</v>
      </c>
      <c r="Q7" s="2"/>
    </row>
    <row r="8" spans="2:20" s="1" customFormat="1" ht="19.5" customHeight="1" x14ac:dyDescent="0.25">
      <c r="B8" s="9" t="s">
        <v>12</v>
      </c>
      <c r="C8" s="8"/>
      <c r="D8" s="19">
        <f>+D9+D13+D14+D15+D20+D19</f>
        <v>3436</v>
      </c>
      <c r="E8" s="19">
        <f t="shared" ref="E8:O8" si="0">+E9+E13+E14+E15+E20+E19</f>
        <v>3789</v>
      </c>
      <c r="F8" s="19">
        <f t="shared" si="0"/>
        <v>4957</v>
      </c>
      <c r="G8" s="19">
        <f t="shared" si="0"/>
        <v>4338</v>
      </c>
      <c r="H8" s="19">
        <f t="shared" si="0"/>
        <v>4169</v>
      </c>
      <c r="I8" s="19">
        <f t="shared" si="0"/>
        <v>4436</v>
      </c>
      <c r="J8" s="19">
        <f t="shared" si="0"/>
        <v>3997</v>
      </c>
      <c r="K8" s="19">
        <f t="shared" si="0"/>
        <v>4236</v>
      </c>
      <c r="L8" s="19">
        <f t="shared" si="0"/>
        <v>3958</v>
      </c>
      <c r="M8" s="19">
        <f t="shared" si="0"/>
        <v>3838</v>
      </c>
      <c r="N8" s="19">
        <f t="shared" si="0"/>
        <v>2271</v>
      </c>
      <c r="O8" s="19">
        <f t="shared" si="0"/>
        <v>2283</v>
      </c>
      <c r="P8" s="43">
        <f t="shared" ref="P8:P20" si="1">SUM(D8:O8)</f>
        <v>45708</v>
      </c>
      <c r="Q8" s="25"/>
      <c r="R8" s="41"/>
      <c r="S8" s="41"/>
      <c r="T8" s="41"/>
    </row>
    <row r="9" spans="2:20" s="1" customFormat="1" ht="19.5" customHeight="1" x14ac:dyDescent="0.25">
      <c r="B9" s="13" t="s">
        <v>20</v>
      </c>
      <c r="C9" s="14"/>
      <c r="D9" s="20">
        <f>+D10+D11+D12</f>
        <v>2571</v>
      </c>
      <c r="E9" s="20">
        <f t="shared" ref="E9:O9" si="2">+E10+E11+E12</f>
        <v>3054</v>
      </c>
      <c r="F9" s="20">
        <f t="shared" si="2"/>
        <v>4124</v>
      </c>
      <c r="G9" s="20">
        <f t="shared" si="2"/>
        <v>3801</v>
      </c>
      <c r="H9" s="20">
        <f t="shared" si="2"/>
        <v>3514</v>
      </c>
      <c r="I9" s="20">
        <f t="shared" si="2"/>
        <v>3721</v>
      </c>
      <c r="J9" s="20">
        <f t="shared" si="2"/>
        <v>3237</v>
      </c>
      <c r="K9" s="20">
        <f t="shared" si="2"/>
        <v>3625</v>
      </c>
      <c r="L9" s="20">
        <f t="shared" si="2"/>
        <v>3241</v>
      </c>
      <c r="M9" s="20">
        <f t="shared" si="2"/>
        <v>3135</v>
      </c>
      <c r="N9" s="20">
        <f t="shared" si="2"/>
        <v>1745</v>
      </c>
      <c r="O9" s="20">
        <f t="shared" si="2"/>
        <v>1613</v>
      </c>
      <c r="P9" s="20">
        <f>SUM(D9:O9)</f>
        <v>37381</v>
      </c>
      <c r="Q9" s="25"/>
    </row>
    <row r="10" spans="2:20" s="1" customFormat="1" ht="19.5" customHeight="1" x14ac:dyDescent="0.25">
      <c r="B10" s="13"/>
      <c r="C10" s="14" t="s">
        <v>36</v>
      </c>
      <c r="D10" s="23">
        <v>1511</v>
      </c>
      <c r="E10" s="23">
        <v>1683</v>
      </c>
      <c r="F10" s="23">
        <v>2278</v>
      </c>
      <c r="G10" s="23">
        <v>2139</v>
      </c>
      <c r="H10" s="23">
        <v>1714</v>
      </c>
      <c r="I10" s="23">
        <v>2039</v>
      </c>
      <c r="J10" s="23">
        <v>1476</v>
      </c>
      <c r="K10" s="23">
        <v>1662</v>
      </c>
      <c r="L10" s="23">
        <v>1568</v>
      </c>
      <c r="M10" s="23">
        <v>1450</v>
      </c>
      <c r="N10" s="23">
        <v>843</v>
      </c>
      <c r="O10" s="23">
        <v>951</v>
      </c>
      <c r="P10" s="23">
        <f t="shared" si="1"/>
        <v>19314</v>
      </c>
      <c r="Q10" s="24"/>
    </row>
    <row r="11" spans="2:20" s="1" customFormat="1" ht="19.5" customHeight="1" x14ac:dyDescent="0.25">
      <c r="B11" s="13"/>
      <c r="C11" s="14" t="s">
        <v>37</v>
      </c>
      <c r="D11" s="23">
        <v>673</v>
      </c>
      <c r="E11" s="23">
        <v>796</v>
      </c>
      <c r="F11" s="23">
        <v>1103</v>
      </c>
      <c r="G11" s="23">
        <v>965</v>
      </c>
      <c r="H11" s="23">
        <v>1006</v>
      </c>
      <c r="I11" s="23">
        <v>968</v>
      </c>
      <c r="J11" s="23">
        <v>981</v>
      </c>
      <c r="K11" s="23">
        <v>1117</v>
      </c>
      <c r="L11" s="23">
        <v>980</v>
      </c>
      <c r="M11" s="23">
        <v>1053</v>
      </c>
      <c r="N11" s="23">
        <v>518</v>
      </c>
      <c r="O11" s="23">
        <v>391</v>
      </c>
      <c r="P11" s="23">
        <f t="shared" si="1"/>
        <v>10551</v>
      </c>
      <c r="Q11" s="24"/>
    </row>
    <row r="12" spans="2:20" s="1" customFormat="1" ht="19.5" customHeight="1" x14ac:dyDescent="0.25">
      <c r="B12" s="13"/>
      <c r="C12" s="14" t="s">
        <v>38</v>
      </c>
      <c r="D12" s="23">
        <v>387</v>
      </c>
      <c r="E12" s="23">
        <v>575</v>
      </c>
      <c r="F12" s="23">
        <v>743</v>
      </c>
      <c r="G12" s="23">
        <v>697</v>
      </c>
      <c r="H12" s="23">
        <v>794</v>
      </c>
      <c r="I12" s="23">
        <v>714</v>
      </c>
      <c r="J12" s="23">
        <v>780</v>
      </c>
      <c r="K12" s="23">
        <v>846</v>
      </c>
      <c r="L12" s="23">
        <v>693</v>
      </c>
      <c r="M12" s="23">
        <v>632</v>
      </c>
      <c r="N12" s="23">
        <v>384</v>
      </c>
      <c r="O12" s="23">
        <v>271</v>
      </c>
      <c r="P12" s="23">
        <f t="shared" si="1"/>
        <v>7516</v>
      </c>
      <c r="Q12" s="24"/>
    </row>
    <row r="13" spans="2:20" s="1" customFormat="1" ht="19.5" customHeight="1" x14ac:dyDescent="0.25">
      <c r="B13" s="13" t="s">
        <v>21</v>
      </c>
      <c r="C13" s="14"/>
      <c r="D13" s="20">
        <v>35</v>
      </c>
      <c r="E13" s="20">
        <v>28</v>
      </c>
      <c r="F13" s="20">
        <v>47</v>
      </c>
      <c r="G13" s="20">
        <v>22</v>
      </c>
      <c r="H13" s="20">
        <v>27</v>
      </c>
      <c r="I13" s="20">
        <v>47</v>
      </c>
      <c r="J13" s="20">
        <v>46</v>
      </c>
      <c r="K13" s="20">
        <v>38</v>
      </c>
      <c r="L13" s="20">
        <v>32</v>
      </c>
      <c r="M13" s="20">
        <v>25</v>
      </c>
      <c r="N13" s="20">
        <v>17</v>
      </c>
      <c r="O13" s="20">
        <v>16</v>
      </c>
      <c r="P13" s="20">
        <f t="shared" si="1"/>
        <v>380</v>
      </c>
      <c r="Q13" s="25"/>
      <c r="R13" s="41"/>
      <c r="S13" s="41"/>
      <c r="T13" s="41"/>
    </row>
    <row r="14" spans="2:20" s="1" customFormat="1" ht="19.5" customHeight="1" x14ac:dyDescent="0.25">
      <c r="B14" s="13" t="s">
        <v>23</v>
      </c>
      <c r="C14" s="14"/>
      <c r="D14" s="20">
        <v>96</v>
      </c>
      <c r="E14" s="20">
        <v>49</v>
      </c>
      <c r="F14" s="20">
        <v>49</v>
      </c>
      <c r="G14" s="20">
        <v>39</v>
      </c>
      <c r="H14" s="20">
        <v>88</v>
      </c>
      <c r="I14" s="20">
        <v>134</v>
      </c>
      <c r="J14" s="20">
        <v>98</v>
      </c>
      <c r="K14" s="20">
        <v>121</v>
      </c>
      <c r="L14" s="20">
        <v>121</v>
      </c>
      <c r="M14" s="20">
        <v>99</v>
      </c>
      <c r="N14" s="20">
        <v>118</v>
      </c>
      <c r="O14" s="20">
        <v>47</v>
      </c>
      <c r="P14" s="20">
        <f t="shared" si="1"/>
        <v>1059</v>
      </c>
      <c r="Q14" s="25"/>
      <c r="R14" s="41"/>
      <c r="S14" s="41"/>
      <c r="T14" s="41"/>
    </row>
    <row r="15" spans="2:20" s="1" customFormat="1" ht="19.5" customHeight="1" x14ac:dyDescent="0.25">
      <c r="B15" s="13" t="s">
        <v>27</v>
      </c>
      <c r="C15" s="14"/>
      <c r="D15" s="20">
        <f>+D16+D17+D18</f>
        <v>384</v>
      </c>
      <c r="E15" s="20">
        <f t="shared" ref="E15:O15" si="3">+E16+E17+E18</f>
        <v>373</v>
      </c>
      <c r="F15" s="20">
        <f t="shared" si="3"/>
        <v>417</v>
      </c>
      <c r="G15" s="20">
        <f t="shared" si="3"/>
        <v>200</v>
      </c>
      <c r="H15" s="20">
        <f t="shared" si="3"/>
        <v>278</v>
      </c>
      <c r="I15" s="20">
        <f t="shared" si="3"/>
        <v>317</v>
      </c>
      <c r="J15" s="20">
        <f t="shared" si="3"/>
        <v>376</v>
      </c>
      <c r="K15" s="20">
        <f t="shared" si="3"/>
        <v>271</v>
      </c>
      <c r="L15" s="20">
        <f t="shared" si="3"/>
        <v>307</v>
      </c>
      <c r="M15" s="20">
        <f t="shared" si="3"/>
        <v>336</v>
      </c>
      <c r="N15" s="20">
        <f t="shared" si="3"/>
        <v>243</v>
      </c>
      <c r="O15" s="20">
        <f t="shared" si="3"/>
        <v>415</v>
      </c>
      <c r="P15" s="20">
        <f t="shared" si="1"/>
        <v>3917</v>
      </c>
      <c r="Q15" s="25"/>
      <c r="R15" s="41"/>
      <c r="S15" s="41"/>
      <c r="T15" s="41"/>
    </row>
    <row r="16" spans="2:20" s="1" customFormat="1" ht="19.5" customHeight="1" x14ac:dyDescent="0.25">
      <c r="B16" s="15"/>
      <c r="C16" s="14" t="s">
        <v>39</v>
      </c>
      <c r="D16" s="23">
        <v>173</v>
      </c>
      <c r="E16" s="23">
        <v>176</v>
      </c>
      <c r="F16" s="23">
        <v>208</v>
      </c>
      <c r="G16" s="23">
        <v>81</v>
      </c>
      <c r="H16" s="23">
        <v>137</v>
      </c>
      <c r="I16" s="23">
        <v>135</v>
      </c>
      <c r="J16" s="23">
        <v>141</v>
      </c>
      <c r="K16" s="23">
        <v>106</v>
      </c>
      <c r="L16" s="23">
        <v>130</v>
      </c>
      <c r="M16" s="23">
        <v>161</v>
      </c>
      <c r="N16" s="23">
        <v>105</v>
      </c>
      <c r="O16" s="23">
        <v>175</v>
      </c>
      <c r="P16" s="23">
        <f t="shared" si="1"/>
        <v>1728</v>
      </c>
      <c r="Q16" s="24"/>
    </row>
    <row r="17" spans="2:20" s="1" customFormat="1" ht="19.5" customHeight="1" x14ac:dyDescent="0.25">
      <c r="B17" s="15"/>
      <c r="C17" s="14" t="s">
        <v>40</v>
      </c>
      <c r="D17" s="23">
        <v>144</v>
      </c>
      <c r="E17" s="23">
        <v>112</v>
      </c>
      <c r="F17" s="23">
        <v>151</v>
      </c>
      <c r="G17" s="23">
        <v>80</v>
      </c>
      <c r="H17" s="23">
        <v>99</v>
      </c>
      <c r="I17" s="23">
        <v>111</v>
      </c>
      <c r="J17" s="23">
        <v>132</v>
      </c>
      <c r="K17" s="23">
        <v>79</v>
      </c>
      <c r="L17" s="23">
        <v>121</v>
      </c>
      <c r="M17" s="23">
        <v>104</v>
      </c>
      <c r="N17" s="23">
        <v>67</v>
      </c>
      <c r="O17" s="23">
        <v>118</v>
      </c>
      <c r="P17" s="23">
        <f t="shared" si="1"/>
        <v>1318</v>
      </c>
      <c r="Q17" s="24"/>
    </row>
    <row r="18" spans="2:20" s="1" customFormat="1" ht="19.5" customHeight="1" x14ac:dyDescent="0.25">
      <c r="B18" s="15"/>
      <c r="C18" s="14" t="s">
        <v>41</v>
      </c>
      <c r="D18" s="23">
        <v>67</v>
      </c>
      <c r="E18" s="23">
        <v>85</v>
      </c>
      <c r="F18" s="23">
        <v>58</v>
      </c>
      <c r="G18" s="23">
        <v>39</v>
      </c>
      <c r="H18" s="23">
        <v>42</v>
      </c>
      <c r="I18" s="23">
        <v>71</v>
      </c>
      <c r="J18" s="23">
        <v>103</v>
      </c>
      <c r="K18" s="23">
        <v>86</v>
      </c>
      <c r="L18" s="23">
        <v>56</v>
      </c>
      <c r="M18" s="23">
        <v>71</v>
      </c>
      <c r="N18" s="23">
        <v>71</v>
      </c>
      <c r="O18" s="23">
        <v>122</v>
      </c>
      <c r="P18" s="23">
        <f t="shared" si="1"/>
        <v>871</v>
      </c>
      <c r="Q18" s="24"/>
    </row>
    <row r="19" spans="2:20" s="1" customFormat="1" ht="19.5" customHeight="1" x14ac:dyDescent="0.25">
      <c r="B19" s="13" t="s">
        <v>46</v>
      </c>
      <c r="C19" s="14"/>
      <c r="D19" s="20">
        <v>83</v>
      </c>
      <c r="E19" s="20">
        <v>95</v>
      </c>
      <c r="F19" s="20">
        <v>125</v>
      </c>
      <c r="G19" s="20">
        <v>83</v>
      </c>
      <c r="H19" s="20">
        <v>26</v>
      </c>
      <c r="I19" s="20">
        <v>26</v>
      </c>
      <c r="J19" s="20">
        <v>33</v>
      </c>
      <c r="K19" s="20">
        <v>25</v>
      </c>
      <c r="L19" s="20">
        <v>34</v>
      </c>
      <c r="M19" s="20">
        <v>87</v>
      </c>
      <c r="N19" s="20">
        <v>37</v>
      </c>
      <c r="O19" s="20">
        <v>59</v>
      </c>
      <c r="P19" s="20">
        <f t="shared" si="1"/>
        <v>713</v>
      </c>
      <c r="Q19" s="24"/>
    </row>
    <row r="20" spans="2:20" s="1" customFormat="1" ht="19.5" customHeight="1" x14ac:dyDescent="0.25">
      <c r="B20" s="48" t="s">
        <v>24</v>
      </c>
      <c r="C20" s="49"/>
      <c r="D20" s="50">
        <v>267</v>
      </c>
      <c r="E20" s="50">
        <v>190</v>
      </c>
      <c r="F20" s="50">
        <v>195</v>
      </c>
      <c r="G20" s="50">
        <v>193</v>
      </c>
      <c r="H20" s="50">
        <v>236</v>
      </c>
      <c r="I20" s="50">
        <v>191</v>
      </c>
      <c r="J20" s="50">
        <v>207</v>
      </c>
      <c r="K20" s="50">
        <v>156</v>
      </c>
      <c r="L20" s="50">
        <v>223</v>
      </c>
      <c r="M20" s="50">
        <v>156</v>
      </c>
      <c r="N20" s="50">
        <v>111</v>
      </c>
      <c r="O20" s="50">
        <v>133</v>
      </c>
      <c r="P20" s="50">
        <f t="shared" si="1"/>
        <v>2258</v>
      </c>
      <c r="Q20" s="25"/>
      <c r="R20" s="41"/>
      <c r="S20" s="41"/>
      <c r="T20" s="41"/>
    </row>
    <row r="21" spans="2:20" x14ac:dyDescent="0.25">
      <c r="B21" s="1" t="s">
        <v>25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B2:U14"/>
  <sheetViews>
    <sheetView workbookViewId="0">
      <selection activeCell="J16" sqref="J16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1" ht="23.25" x14ac:dyDescent="0.25">
      <c r="B2" s="44" t="s">
        <v>32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21" ht="18.75" x14ac:dyDescent="0.25"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5" spans="2:21" ht="21" x14ac:dyDescent="0.25">
      <c r="B5" s="6"/>
      <c r="C5" s="7" t="s">
        <v>17</v>
      </c>
      <c r="D5" s="38">
        <v>2015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 s="21"/>
      <c r="R5" s="37"/>
    </row>
    <row r="6" spans="2:21" x14ac:dyDescent="0.2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6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16</v>
      </c>
      <c r="Q6" s="2"/>
    </row>
    <row r="7" spans="2:21" s="1" customFormat="1" ht="20.100000000000001" customHeight="1" x14ac:dyDescent="0.25">
      <c r="B7" s="9" t="s">
        <v>12</v>
      </c>
      <c r="C7" s="35"/>
      <c r="D7" s="19">
        <v>554</v>
      </c>
      <c r="E7" s="19">
        <v>831</v>
      </c>
      <c r="F7" s="19">
        <v>984</v>
      </c>
      <c r="G7" s="19">
        <v>948</v>
      </c>
      <c r="H7" s="19">
        <v>945</v>
      </c>
      <c r="I7" s="19">
        <v>1108</v>
      </c>
      <c r="J7" s="19">
        <v>813</v>
      </c>
      <c r="K7" s="19">
        <v>722</v>
      </c>
      <c r="L7" s="19">
        <v>889</v>
      </c>
      <c r="M7" s="19">
        <v>704</v>
      </c>
      <c r="N7" s="19">
        <v>1091</v>
      </c>
      <c r="O7" s="19">
        <v>593</v>
      </c>
      <c r="P7" s="43">
        <v>10182</v>
      </c>
      <c r="Q7" s="25"/>
      <c r="R7" s="41"/>
      <c r="S7" s="41"/>
      <c r="T7" s="41"/>
      <c r="U7" s="41"/>
    </row>
    <row r="8" spans="2:21" s="1" customFormat="1" ht="20.100000000000001" customHeight="1" x14ac:dyDescent="0.25">
      <c r="B8" s="22" t="s">
        <v>20</v>
      </c>
      <c r="C8" s="27"/>
      <c r="D8" s="23">
        <v>242</v>
      </c>
      <c r="E8" s="23">
        <v>505</v>
      </c>
      <c r="F8" s="23">
        <v>693</v>
      </c>
      <c r="G8" s="23">
        <v>641</v>
      </c>
      <c r="H8" s="23">
        <v>742</v>
      </c>
      <c r="I8" s="23">
        <v>805</v>
      </c>
      <c r="J8" s="23">
        <v>609</v>
      </c>
      <c r="K8" s="23">
        <v>564</v>
      </c>
      <c r="L8" s="23">
        <v>657</v>
      </c>
      <c r="M8" s="23">
        <v>522</v>
      </c>
      <c r="N8" s="23">
        <v>944</v>
      </c>
      <c r="O8" s="23">
        <v>414</v>
      </c>
      <c r="P8" s="23">
        <v>7338</v>
      </c>
      <c r="Q8" s="24"/>
      <c r="R8" s="42"/>
    </row>
    <row r="9" spans="2:21" s="1" customFormat="1" ht="20.100000000000001" customHeight="1" x14ac:dyDescent="0.25">
      <c r="B9" s="22" t="s">
        <v>21</v>
      </c>
      <c r="C9" s="27"/>
      <c r="D9" s="23">
        <v>52</v>
      </c>
      <c r="E9" s="23">
        <v>98</v>
      </c>
      <c r="F9" s="23">
        <v>98</v>
      </c>
      <c r="G9" s="23">
        <v>66</v>
      </c>
      <c r="H9" s="23">
        <v>67</v>
      </c>
      <c r="I9" s="23">
        <v>63</v>
      </c>
      <c r="J9" s="23">
        <v>52</v>
      </c>
      <c r="K9" s="23">
        <v>53</v>
      </c>
      <c r="L9" s="23">
        <v>80</v>
      </c>
      <c r="M9" s="23">
        <v>89</v>
      </c>
      <c r="N9" s="23">
        <v>66</v>
      </c>
      <c r="O9" s="23">
        <v>101</v>
      </c>
      <c r="P9" s="23">
        <v>885</v>
      </c>
      <c r="Q9" s="24"/>
      <c r="R9" s="42"/>
    </row>
    <row r="10" spans="2:21" s="1" customFormat="1" ht="20.100000000000001" customHeight="1" x14ac:dyDescent="0.25">
      <c r="B10" s="22" t="s">
        <v>26</v>
      </c>
      <c r="C10" s="27"/>
      <c r="D10" s="23">
        <v>1</v>
      </c>
      <c r="E10" s="23">
        <v>60</v>
      </c>
      <c r="F10" s="23">
        <v>20</v>
      </c>
      <c r="G10" s="23">
        <v>0</v>
      </c>
      <c r="H10" s="23">
        <v>0</v>
      </c>
      <c r="I10" s="23">
        <v>0</v>
      </c>
      <c r="J10" s="23">
        <v>1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82</v>
      </c>
      <c r="Q10" s="24"/>
      <c r="R10" s="42"/>
    </row>
    <row r="11" spans="2:21" s="1" customFormat="1" ht="20.100000000000001" customHeight="1" x14ac:dyDescent="0.25">
      <c r="B11" s="22" t="s">
        <v>28</v>
      </c>
      <c r="C11" s="27"/>
      <c r="D11" s="23">
        <v>110</v>
      </c>
      <c r="E11" s="23">
        <v>39</v>
      </c>
      <c r="F11" s="23">
        <v>40</v>
      </c>
      <c r="G11" s="23">
        <v>10</v>
      </c>
      <c r="H11" s="23">
        <v>18</v>
      </c>
      <c r="I11" s="23">
        <v>15</v>
      </c>
      <c r="J11" s="23">
        <v>6</v>
      </c>
      <c r="K11" s="23">
        <v>14</v>
      </c>
      <c r="L11" s="23">
        <v>34</v>
      </c>
      <c r="M11" s="23">
        <v>22</v>
      </c>
      <c r="N11" s="23">
        <v>45</v>
      </c>
      <c r="O11" s="23">
        <v>30</v>
      </c>
      <c r="P11" s="23">
        <v>383</v>
      </c>
      <c r="Q11" s="24"/>
      <c r="R11" s="42"/>
    </row>
    <row r="12" spans="2:21" s="1" customFormat="1" ht="20.100000000000001" customHeight="1" x14ac:dyDescent="0.25">
      <c r="B12" s="33" t="s">
        <v>46</v>
      </c>
      <c r="C12" s="34"/>
      <c r="D12" s="23">
        <v>2</v>
      </c>
      <c r="E12" s="23">
        <v>2</v>
      </c>
      <c r="F12" s="23">
        <v>6</v>
      </c>
      <c r="G12" s="23">
        <v>7</v>
      </c>
      <c r="H12" s="23">
        <v>5</v>
      </c>
      <c r="I12" s="23">
        <v>8</v>
      </c>
      <c r="J12" s="23">
        <v>12</v>
      </c>
      <c r="K12" s="23">
        <v>27</v>
      </c>
      <c r="L12" s="23">
        <v>26</v>
      </c>
      <c r="M12" s="23">
        <v>5</v>
      </c>
      <c r="N12" s="23">
        <v>2</v>
      </c>
      <c r="O12" s="23">
        <v>3</v>
      </c>
      <c r="P12" s="23">
        <v>105</v>
      </c>
      <c r="Q12" s="24"/>
      <c r="R12" s="42"/>
    </row>
    <row r="13" spans="2:21" s="1" customFormat="1" ht="20.100000000000001" customHeight="1" x14ac:dyDescent="0.25">
      <c r="B13" s="28" t="s">
        <v>24</v>
      </c>
      <c r="C13" s="29"/>
      <c r="D13" s="30">
        <v>147</v>
      </c>
      <c r="E13" s="30">
        <v>127</v>
      </c>
      <c r="F13" s="30">
        <v>127</v>
      </c>
      <c r="G13" s="30">
        <v>224</v>
      </c>
      <c r="H13" s="30">
        <v>113</v>
      </c>
      <c r="I13" s="30">
        <v>217</v>
      </c>
      <c r="J13" s="30">
        <v>133</v>
      </c>
      <c r="K13" s="30">
        <v>64</v>
      </c>
      <c r="L13" s="30">
        <v>92</v>
      </c>
      <c r="M13" s="30">
        <v>66</v>
      </c>
      <c r="N13" s="30">
        <v>34</v>
      </c>
      <c r="O13" s="30">
        <v>45</v>
      </c>
      <c r="P13" s="30">
        <v>1389</v>
      </c>
      <c r="Q13" s="24"/>
      <c r="R13" s="42"/>
    </row>
    <row r="14" spans="2:21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B2:T14"/>
  <sheetViews>
    <sheetView workbookViewId="0">
      <selection activeCell="J16" sqref="J16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0" ht="23.25" x14ac:dyDescent="0.25">
      <c r="B2" s="44" t="s">
        <v>33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20" ht="18.75" x14ac:dyDescent="0.25"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5" spans="2:20" ht="21" x14ac:dyDescent="0.25">
      <c r="B5" s="6"/>
      <c r="C5" s="7" t="s">
        <v>17</v>
      </c>
      <c r="D5" s="38">
        <v>2015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 s="21"/>
      <c r="R5" s="37"/>
    </row>
    <row r="6" spans="2:20" ht="19.5" customHeight="1" x14ac:dyDescent="0.2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6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16</v>
      </c>
      <c r="Q6" s="2"/>
    </row>
    <row r="7" spans="2:20" s="1" customFormat="1" ht="20.100000000000001" customHeight="1" x14ac:dyDescent="0.25">
      <c r="B7" s="9" t="s">
        <v>12</v>
      </c>
      <c r="C7" s="35"/>
      <c r="D7" s="19">
        <v>4678</v>
      </c>
      <c r="E7" s="19">
        <v>4978</v>
      </c>
      <c r="F7" s="19">
        <v>6000</v>
      </c>
      <c r="G7" s="19">
        <v>5745</v>
      </c>
      <c r="H7" s="19">
        <v>5852</v>
      </c>
      <c r="I7" s="19">
        <v>3632</v>
      </c>
      <c r="J7" s="19">
        <v>5172</v>
      </c>
      <c r="K7" s="19">
        <v>5072</v>
      </c>
      <c r="L7" s="19">
        <v>5080</v>
      </c>
      <c r="M7" s="19">
        <v>4928</v>
      </c>
      <c r="N7" s="19">
        <v>3890</v>
      </c>
      <c r="O7" s="19">
        <v>911</v>
      </c>
      <c r="P7" s="43">
        <v>55938</v>
      </c>
      <c r="Q7" s="25"/>
      <c r="R7" s="41"/>
      <c r="S7" s="41"/>
      <c r="T7" s="41"/>
    </row>
    <row r="8" spans="2:20" s="1" customFormat="1" ht="20.100000000000001" customHeight="1" x14ac:dyDescent="0.25">
      <c r="B8" s="22" t="s">
        <v>20</v>
      </c>
      <c r="C8" s="27"/>
      <c r="D8" s="23">
        <v>3111</v>
      </c>
      <c r="E8" s="23">
        <v>3830</v>
      </c>
      <c r="F8" s="23">
        <v>4790</v>
      </c>
      <c r="G8" s="23">
        <v>4508</v>
      </c>
      <c r="H8" s="23">
        <v>4588</v>
      </c>
      <c r="I8" s="23">
        <v>2820</v>
      </c>
      <c r="J8" s="23">
        <v>4217</v>
      </c>
      <c r="K8" s="23">
        <v>4444</v>
      </c>
      <c r="L8" s="23">
        <v>4332</v>
      </c>
      <c r="M8" s="23">
        <v>4081</v>
      </c>
      <c r="N8" s="23">
        <v>3110</v>
      </c>
      <c r="O8" s="23">
        <v>518</v>
      </c>
      <c r="P8" s="23">
        <v>44349</v>
      </c>
      <c r="Q8" s="24"/>
    </row>
    <row r="9" spans="2:20" s="1" customFormat="1" ht="20.100000000000001" customHeight="1" x14ac:dyDescent="0.25">
      <c r="B9" s="22" t="s">
        <v>21</v>
      </c>
      <c r="C9" s="27"/>
      <c r="D9" s="23">
        <v>162</v>
      </c>
      <c r="E9" s="23">
        <v>132</v>
      </c>
      <c r="F9" s="23">
        <v>133</v>
      </c>
      <c r="G9" s="23">
        <v>146</v>
      </c>
      <c r="H9" s="23">
        <v>125</v>
      </c>
      <c r="I9" s="23">
        <v>105</v>
      </c>
      <c r="J9" s="23">
        <v>118</v>
      </c>
      <c r="K9" s="23">
        <v>100</v>
      </c>
      <c r="L9" s="23">
        <v>92</v>
      </c>
      <c r="M9" s="23">
        <v>77</v>
      </c>
      <c r="N9" s="23">
        <v>130</v>
      </c>
      <c r="O9" s="23">
        <v>93</v>
      </c>
      <c r="P9" s="23">
        <v>1413</v>
      </c>
      <c r="Q9" s="24"/>
    </row>
    <row r="10" spans="2:20" s="1" customFormat="1" ht="20.100000000000001" customHeight="1" x14ac:dyDescent="0.25">
      <c r="B10" s="22" t="s">
        <v>26</v>
      </c>
      <c r="C10" s="27"/>
      <c r="D10" s="23">
        <v>120</v>
      </c>
      <c r="E10" s="23">
        <v>136</v>
      </c>
      <c r="F10" s="23">
        <v>94</v>
      </c>
      <c r="G10" s="23">
        <v>65</v>
      </c>
      <c r="H10" s="23">
        <v>43</v>
      </c>
      <c r="I10" s="23">
        <v>63</v>
      </c>
      <c r="J10" s="23">
        <v>134</v>
      </c>
      <c r="K10" s="23">
        <v>110</v>
      </c>
      <c r="L10" s="23">
        <v>112</v>
      </c>
      <c r="M10" s="23">
        <v>107</v>
      </c>
      <c r="N10" s="23">
        <v>90</v>
      </c>
      <c r="O10" s="23">
        <v>88</v>
      </c>
      <c r="P10" s="23">
        <v>1162</v>
      </c>
      <c r="Q10" s="24"/>
    </row>
    <row r="11" spans="2:20" s="1" customFormat="1" ht="20.100000000000001" customHeight="1" x14ac:dyDescent="0.25">
      <c r="B11" s="22" t="s">
        <v>27</v>
      </c>
      <c r="C11" s="27"/>
      <c r="D11" s="23">
        <v>462</v>
      </c>
      <c r="E11" s="23">
        <v>394</v>
      </c>
      <c r="F11" s="23">
        <v>404</v>
      </c>
      <c r="G11" s="23">
        <v>256</v>
      </c>
      <c r="H11" s="23">
        <v>343</v>
      </c>
      <c r="I11" s="23">
        <v>224</v>
      </c>
      <c r="J11" s="23">
        <v>332</v>
      </c>
      <c r="K11" s="23">
        <v>281</v>
      </c>
      <c r="L11" s="23">
        <v>328</v>
      </c>
      <c r="M11" s="23">
        <v>352</v>
      </c>
      <c r="N11" s="23">
        <v>312</v>
      </c>
      <c r="O11" s="23">
        <v>201</v>
      </c>
      <c r="P11" s="23">
        <v>3889</v>
      </c>
      <c r="Q11" s="24"/>
    </row>
    <row r="12" spans="2:20" s="1" customFormat="1" ht="20.100000000000001" customHeight="1" x14ac:dyDescent="0.25">
      <c r="B12" s="33" t="s">
        <v>46</v>
      </c>
      <c r="C12" s="34"/>
      <c r="D12" s="23">
        <v>70</v>
      </c>
      <c r="E12" s="23">
        <v>115</v>
      </c>
      <c r="F12" s="23">
        <v>88</v>
      </c>
      <c r="G12" s="23">
        <v>95</v>
      </c>
      <c r="H12" s="23">
        <v>39</v>
      </c>
      <c r="I12" s="23">
        <v>17</v>
      </c>
      <c r="J12" s="23">
        <v>47</v>
      </c>
      <c r="K12" s="23">
        <v>37</v>
      </c>
      <c r="L12" s="23">
        <v>43</v>
      </c>
      <c r="M12" s="23">
        <v>89</v>
      </c>
      <c r="N12" s="23">
        <v>31</v>
      </c>
      <c r="O12" s="23">
        <v>5</v>
      </c>
      <c r="P12" s="23">
        <v>676</v>
      </c>
      <c r="Q12" s="24"/>
    </row>
    <row r="13" spans="2:20" s="1" customFormat="1" ht="20.100000000000001" customHeight="1" x14ac:dyDescent="0.25">
      <c r="B13" s="28" t="s">
        <v>24</v>
      </c>
      <c r="C13" s="29"/>
      <c r="D13" s="30">
        <v>753</v>
      </c>
      <c r="E13" s="30">
        <v>371</v>
      </c>
      <c r="F13" s="30">
        <v>491</v>
      </c>
      <c r="G13" s="30">
        <v>675</v>
      </c>
      <c r="H13" s="30">
        <v>714</v>
      </c>
      <c r="I13" s="30">
        <v>403</v>
      </c>
      <c r="J13" s="30">
        <v>324</v>
      </c>
      <c r="K13" s="30">
        <v>100</v>
      </c>
      <c r="L13" s="30">
        <v>173</v>
      </c>
      <c r="M13" s="30">
        <v>222</v>
      </c>
      <c r="N13" s="30">
        <v>217</v>
      </c>
      <c r="O13" s="30">
        <v>6</v>
      </c>
      <c r="P13" s="30">
        <v>4449</v>
      </c>
      <c r="Q13" s="24"/>
    </row>
    <row r="14" spans="2:20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B4:Q18"/>
  <sheetViews>
    <sheetView tabSelected="1" workbookViewId="0">
      <selection activeCell="S12" sqref="S12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4" spans="2:17" ht="23.25" x14ac:dyDescent="0.25">
      <c r="B4" s="44" t="s">
        <v>34</v>
      </c>
    </row>
    <row r="6" spans="2:17" x14ac:dyDescent="0.25">
      <c r="P6" s="1" t="s">
        <v>29</v>
      </c>
    </row>
    <row r="7" spans="2:17" ht="21" x14ac:dyDescent="0.25">
      <c r="B7" s="6"/>
      <c r="C7" s="7" t="s">
        <v>17</v>
      </c>
      <c r="D7" s="38">
        <v>2015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</row>
    <row r="8" spans="2:17" ht="18.75" customHeight="1" x14ac:dyDescent="0.25">
      <c r="B8" s="12"/>
      <c r="C8" s="11"/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36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5" t="s">
        <v>16</v>
      </c>
    </row>
    <row r="9" spans="2:17" ht="21.75" customHeight="1" x14ac:dyDescent="0.25">
      <c r="B9" s="32" t="s">
        <v>12</v>
      </c>
      <c r="C9" s="47"/>
      <c r="D9" s="31">
        <v>172372.56123999998</v>
      </c>
      <c r="E9" s="31">
        <v>148455.68565</v>
      </c>
      <c r="F9" s="31">
        <v>159748.36600000001</v>
      </c>
      <c r="G9" s="31">
        <v>148143.236</v>
      </c>
      <c r="H9" s="31">
        <v>139798.33399999997</v>
      </c>
      <c r="I9" s="31">
        <v>138913.07399999999</v>
      </c>
      <c r="J9" s="31">
        <v>121018.64200000001</v>
      </c>
      <c r="K9" s="31">
        <v>137417.739</v>
      </c>
      <c r="L9" s="31">
        <v>152577.606</v>
      </c>
      <c r="M9" s="31">
        <v>135396.24657000002</v>
      </c>
      <c r="N9" s="31">
        <v>141320.94727</v>
      </c>
      <c r="O9" s="31">
        <v>103783.37132000001</v>
      </c>
      <c r="P9" s="31">
        <f>SUM(D9:O9)</f>
        <v>1698945.8090499998</v>
      </c>
    </row>
    <row r="13" spans="2:17" ht="23.25" x14ac:dyDescent="0.25">
      <c r="B13" s="44" t="s">
        <v>35</v>
      </c>
    </row>
    <row r="15" spans="2:17" x14ac:dyDescent="0.25">
      <c r="O15" s="1" t="s">
        <v>30</v>
      </c>
    </row>
    <row r="16" spans="2:17" ht="21" x14ac:dyDescent="0.25">
      <c r="B16" s="6"/>
      <c r="C16" s="7" t="s">
        <v>17</v>
      </c>
      <c r="D16" s="38">
        <v>2015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0"/>
      <c r="Q16"/>
    </row>
    <row r="17" spans="2:17" x14ac:dyDescent="0.25">
      <c r="B17" s="12"/>
      <c r="C17" s="11"/>
      <c r="D17" s="4" t="s">
        <v>0</v>
      </c>
      <c r="E17" s="4" t="s">
        <v>1</v>
      </c>
      <c r="F17" s="4" t="s">
        <v>2</v>
      </c>
      <c r="G17" s="4" t="s">
        <v>3</v>
      </c>
      <c r="H17" s="4" t="s">
        <v>4</v>
      </c>
      <c r="I17" s="4" t="s">
        <v>5</v>
      </c>
      <c r="J17" s="36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Q17"/>
    </row>
    <row r="18" spans="2:17" ht="15.75" customHeight="1" x14ac:dyDescent="0.25">
      <c r="B18" s="32" t="s">
        <v>12</v>
      </c>
      <c r="C18" s="47"/>
      <c r="D18" s="31">
        <v>18385</v>
      </c>
      <c r="E18" s="31">
        <v>18256</v>
      </c>
      <c r="F18" s="31">
        <v>17834</v>
      </c>
      <c r="G18" s="31">
        <v>17376</v>
      </c>
      <c r="H18" s="31">
        <v>17115</v>
      </c>
      <c r="I18" s="31">
        <v>16769</v>
      </c>
      <c r="J18" s="31">
        <v>16542</v>
      </c>
      <c r="K18" s="31">
        <v>16018</v>
      </c>
      <c r="L18" s="31">
        <v>15940</v>
      </c>
      <c r="M18" s="31">
        <v>15860</v>
      </c>
      <c r="N18" s="31">
        <v>15736</v>
      </c>
      <c r="O18" s="31">
        <v>15440</v>
      </c>
      <c r="Q18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Índice</vt:lpstr>
      <vt:lpstr>I. Mercado interno</vt:lpstr>
      <vt:lpstr>II. Mercado interno potência</vt:lpstr>
      <vt:lpstr>III. Exportação</vt:lpstr>
      <vt:lpstr>IV. Produção</vt:lpstr>
      <vt:lpstr>V.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Flavio Patez</cp:lastModifiedBy>
  <cp:lastPrinted>2011-08-19T20:06:29Z</cp:lastPrinted>
  <dcterms:created xsi:type="dcterms:W3CDTF">2011-07-20T12:20:43Z</dcterms:created>
  <dcterms:modified xsi:type="dcterms:W3CDTF">2017-01-23T19:03:19Z</dcterms:modified>
</cp:coreProperties>
</file>